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EFE 1" sheetId="1" r:id="rId1"/>
    <sheet name="Foglio3" sheetId="2" r:id="rId2"/>
    <sheet name="Foglio4" sheetId="3" r:id="rId3"/>
    <sheet name="Foglio5" sheetId="4" r:id="rId4"/>
    <sheet name="Foglio6" sheetId="5" r:id="rId5"/>
    <sheet name="Foglio7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  <sheet name="Foglio17" sheetId="16" r:id="rId16"/>
    <sheet name="Foglio18" sheetId="17" r:id="rId17"/>
    <sheet name="Foglio19" sheetId="18" r:id="rId18"/>
    <sheet name="Foglio20" sheetId="19" r:id="rId19"/>
  </sheets>
  <definedNames/>
  <calcPr fullCalcOnLoad="1"/>
</workbook>
</file>

<file path=xl/sharedStrings.xml><?xml version="1.0" encoding="utf-8"?>
<sst xmlns="http://schemas.openxmlformats.org/spreadsheetml/2006/main" count="25" uniqueCount="20">
  <si>
    <t>COMUNE DI SAN CATALDO</t>
  </si>
  <si>
    <t>VOTANTI</t>
  </si>
  <si>
    <t>TOTALE</t>
  </si>
  <si>
    <t>TOTALE SCHEDE SPOGLIATE (OSSIA NUMERO COMPLESSIVO VOTANTI)</t>
  </si>
  <si>
    <t xml:space="preserve"> MASCHI</t>
  </si>
  <si>
    <t xml:space="preserve"> FEMMINE</t>
  </si>
  <si>
    <t xml:space="preserve">TOTALE </t>
  </si>
  <si>
    <t>% SUI VOTI VALIDI</t>
  </si>
  <si>
    <t>VOTI FAVOREVOLI (SI)           NUMERO</t>
  </si>
  <si>
    <t>VOTI CONTRARI  (NO)            NUMERO</t>
  </si>
  <si>
    <t>TOTALE VOTI VALIDI</t>
  </si>
  <si>
    <t>VOTI NON VALIDI</t>
  </si>
  <si>
    <t>% sui votanti</t>
  </si>
  <si>
    <t>Di cui schede bianche</t>
  </si>
  <si>
    <t>SEZIONI</t>
  </si>
  <si>
    <t xml:space="preserve">ELETTORI </t>
  </si>
  <si>
    <t>In            complesso</t>
  </si>
  <si>
    <t>IL SEGRETARIO GENERALE</t>
  </si>
  <si>
    <t>REFERENDUM REGIONALE CONFERMATIVO DEL 15 MAGGIO 2005</t>
  </si>
  <si>
    <t xml:space="preserve">SAN CATALDO, LI'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</si>
</sst>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0.0000000000000%"/>
    <numFmt numFmtId="183" formatCode="0.00000000000000%"/>
    <numFmt numFmtId="184" formatCode="#,##0.000"/>
    <numFmt numFmtId="185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9" fontId="0" fillId="0" borderId="0" xfId="17" applyAlignment="1">
      <alignment/>
    </xf>
    <xf numFmtId="10" fontId="0" fillId="0" borderId="0" xfId="17" applyNumberFormat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170" fontId="3" fillId="2" borderId="1" xfId="0" applyNumberFormat="1" applyFont="1" applyFill="1" applyBorder="1" applyAlignment="1" applyProtection="1">
      <alignment horizontal="center" vertical="center"/>
      <protection/>
    </xf>
    <xf numFmtId="3" fontId="1" fillId="2" borderId="1" xfId="0" applyNumberFormat="1" applyFont="1" applyFill="1" applyBorder="1" applyAlignment="1" applyProtection="1">
      <alignment horizontal="right" vertical="center"/>
      <protection/>
    </xf>
    <xf numFmtId="10" fontId="0" fillId="0" borderId="2" xfId="17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3" fontId="1" fillId="0" borderId="1" xfId="0" applyNumberFormat="1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/>
      <protection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10" fontId="1" fillId="0" borderId="1" xfId="17" applyNumberFormat="1" applyFont="1" applyBorder="1" applyAlignment="1" applyProtection="1">
      <alignment horizontal="right" vertical="center"/>
      <protection/>
    </xf>
    <xf numFmtId="10" fontId="0" fillId="0" borderId="1" xfId="0" applyNumberFormat="1" applyBorder="1" applyAlignment="1" applyProtection="1">
      <alignment/>
      <protection/>
    </xf>
    <xf numFmtId="10" fontId="0" fillId="0" borderId="1" xfId="0" applyNumberFormat="1" applyFont="1" applyBorder="1" applyAlignment="1" applyProtection="1">
      <alignment/>
      <protection/>
    </xf>
    <xf numFmtId="10" fontId="1" fillId="0" borderId="1" xfId="17" applyNumberFormat="1" applyFont="1" applyBorder="1" applyAlignment="1" applyProtection="1">
      <alignment/>
      <protection/>
    </xf>
    <xf numFmtId="9" fontId="1" fillId="0" borderId="0" xfId="17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9" fontId="0" fillId="0" borderId="0" xfId="17" applyAlignment="1" applyProtection="1">
      <alignment/>
      <protection/>
    </xf>
    <xf numFmtId="10" fontId="0" fillId="0" borderId="0" xfId="17" applyNumberFormat="1" applyAlignment="1" applyProtection="1">
      <alignment/>
      <protection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6" fillId="0" borderId="0" xfId="17" applyNumberFormat="1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10" fontId="5" fillId="0" borderId="1" xfId="17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textRotation="90"/>
      <protection/>
    </xf>
    <xf numFmtId="0" fontId="0" fillId="0" borderId="7" xfId="0" applyBorder="1" applyAlignment="1" applyProtection="1">
      <alignment horizontal="center" vertical="center" textRotation="90"/>
      <protection/>
    </xf>
    <xf numFmtId="0" fontId="0" fillId="0" borderId="2" xfId="0" applyBorder="1" applyAlignment="1" applyProtection="1">
      <alignment horizontal="center" vertical="center" textRotation="90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5" fillId="0" borderId="1" xfId="17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E22">
      <selection activeCell="N11" sqref="N11"/>
    </sheetView>
  </sheetViews>
  <sheetFormatPr defaultColWidth="9.140625" defaultRowHeight="12.75"/>
  <cols>
    <col min="1" max="1" width="7.140625" style="0" bestFit="1" customWidth="1"/>
    <col min="2" max="2" width="6.140625" style="0" customWidth="1"/>
    <col min="3" max="3" width="6.421875" style="0" customWidth="1"/>
    <col min="4" max="4" width="5.57421875" style="0" customWidth="1"/>
    <col min="5" max="5" width="7.00390625" style="0" bestFit="1" customWidth="1"/>
    <col min="6" max="6" width="7.57421875" style="0" bestFit="1" customWidth="1"/>
    <col min="7" max="7" width="7.140625" style="0" bestFit="1" customWidth="1"/>
    <col min="8" max="8" width="8.7109375" style="0" customWidth="1"/>
    <col min="9" max="9" width="9.00390625" style="6" customWidth="1"/>
    <col min="10" max="10" width="7.140625" style="0" customWidth="1"/>
    <col min="11" max="11" width="7.7109375" style="7" customWidth="1"/>
    <col min="12" max="12" width="6.7109375" style="0" customWidth="1"/>
    <col min="13" max="13" width="6.8515625" style="0" customWidth="1"/>
    <col min="14" max="14" width="7.28125" style="0" bestFit="1" customWidth="1"/>
    <col min="15" max="15" width="6.140625" style="0" customWidth="1"/>
    <col min="16" max="16" width="7.140625" style="0" customWidth="1"/>
    <col min="17" max="17" width="11.421875" style="0" customWidth="1"/>
  </cols>
  <sheetData>
    <row r="1" spans="1:17" ht="12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>
      <c r="A3" s="33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>
      <c r="A5" s="28"/>
      <c r="B5" s="28"/>
      <c r="C5" s="28"/>
      <c r="D5" s="28"/>
      <c r="E5" s="28"/>
      <c r="F5" s="28"/>
      <c r="G5" s="28"/>
      <c r="H5" s="28"/>
      <c r="I5" s="27"/>
      <c r="J5" s="8"/>
      <c r="K5" s="8"/>
      <c r="L5" s="8"/>
      <c r="M5" s="8"/>
      <c r="N5" s="8"/>
      <c r="O5" s="8"/>
      <c r="P5" s="8"/>
      <c r="Q5" s="8"/>
    </row>
    <row r="6" spans="1:17" ht="12.75">
      <c r="A6" s="29"/>
      <c r="B6" s="29"/>
      <c r="C6" s="29"/>
      <c r="D6" s="29"/>
      <c r="E6" s="29"/>
      <c r="F6" s="29"/>
      <c r="G6" s="29"/>
      <c r="H6" s="29"/>
      <c r="I6" s="30"/>
      <c r="J6" s="29"/>
      <c r="K6" s="31"/>
      <c r="L6" s="29"/>
      <c r="M6" s="29"/>
      <c r="N6" s="29"/>
      <c r="O6" s="29"/>
      <c r="P6" s="29"/>
      <c r="Q6" s="29"/>
    </row>
    <row r="7" spans="1:17" ht="12.75">
      <c r="A7" s="46" t="s">
        <v>14</v>
      </c>
      <c r="B7" s="56" t="s">
        <v>15</v>
      </c>
      <c r="C7" s="57"/>
      <c r="D7" s="58"/>
      <c r="E7" s="49" t="s">
        <v>1</v>
      </c>
      <c r="F7" s="50"/>
      <c r="G7" s="51"/>
      <c r="H7" s="42" t="s">
        <v>8</v>
      </c>
      <c r="I7" s="62" t="s">
        <v>7</v>
      </c>
      <c r="J7" s="42" t="s">
        <v>9</v>
      </c>
      <c r="K7" s="44" t="s">
        <v>7</v>
      </c>
      <c r="L7" s="43" t="s">
        <v>10</v>
      </c>
      <c r="M7" s="39" t="s">
        <v>11</v>
      </c>
      <c r="N7" s="40"/>
      <c r="O7" s="40"/>
      <c r="P7" s="41"/>
      <c r="Q7" s="9"/>
    </row>
    <row r="8" spans="1:17" ht="12.75" customHeight="1">
      <c r="A8" s="47"/>
      <c r="B8" s="59"/>
      <c r="C8" s="60"/>
      <c r="D8" s="61"/>
      <c r="E8" s="52"/>
      <c r="F8" s="53"/>
      <c r="G8" s="54"/>
      <c r="H8" s="42"/>
      <c r="I8" s="62"/>
      <c r="J8" s="42"/>
      <c r="K8" s="44"/>
      <c r="L8" s="43"/>
      <c r="M8" s="43" t="s">
        <v>16</v>
      </c>
      <c r="N8" s="43" t="s">
        <v>12</v>
      </c>
      <c r="O8" s="37" t="s">
        <v>13</v>
      </c>
      <c r="P8" s="37" t="s">
        <v>12</v>
      </c>
      <c r="Q8" s="45" t="s">
        <v>3</v>
      </c>
    </row>
    <row r="9" spans="1:17" ht="33" customHeight="1">
      <c r="A9" s="48"/>
      <c r="B9" s="21" t="s">
        <v>4</v>
      </c>
      <c r="C9" s="21" t="s">
        <v>5</v>
      </c>
      <c r="D9" s="22" t="s">
        <v>6</v>
      </c>
      <c r="E9" s="10" t="s">
        <v>4</v>
      </c>
      <c r="F9" s="10" t="s">
        <v>5</v>
      </c>
      <c r="G9" s="10" t="s">
        <v>6</v>
      </c>
      <c r="H9" s="42"/>
      <c r="I9" s="62"/>
      <c r="J9" s="42"/>
      <c r="K9" s="44"/>
      <c r="L9" s="43"/>
      <c r="M9" s="55"/>
      <c r="N9" s="63"/>
      <c r="O9" s="38"/>
      <c r="P9" s="38"/>
      <c r="Q9" s="45"/>
    </row>
    <row r="10" spans="1:17" ht="12.75">
      <c r="A10" s="11">
        <v>1</v>
      </c>
      <c r="B10" s="18">
        <v>391</v>
      </c>
      <c r="C10" s="18">
        <v>448</v>
      </c>
      <c r="D10" s="19">
        <f>B10+C10</f>
        <v>839</v>
      </c>
      <c r="E10" s="1">
        <v>33</v>
      </c>
      <c r="F10" s="1">
        <v>30</v>
      </c>
      <c r="G10" s="12">
        <f aca="true" t="shared" si="0" ref="G10:G37">SUM(E10:F10)</f>
        <v>63</v>
      </c>
      <c r="H10" s="2">
        <v>28</v>
      </c>
      <c r="I10" s="13">
        <f>H10/G38</f>
        <v>0.010715652506697282</v>
      </c>
      <c r="J10" s="5">
        <v>24</v>
      </c>
      <c r="K10" s="13">
        <f>J10/G38</f>
        <v>0.009184845005740528</v>
      </c>
      <c r="L10" s="5">
        <f>SUM(H10+J10)</f>
        <v>52</v>
      </c>
      <c r="M10" s="3">
        <v>11</v>
      </c>
      <c r="N10" s="24">
        <f>M10/G38</f>
        <v>0.004209720627631076</v>
      </c>
      <c r="O10" s="1">
        <v>5</v>
      </c>
      <c r="P10" s="25">
        <f>O10/G38</f>
        <v>0.0019135093761959434</v>
      </c>
      <c r="Q10" s="14">
        <f>L10+M10</f>
        <v>63</v>
      </c>
    </row>
    <row r="11" spans="1:17" ht="12.75">
      <c r="A11" s="15">
        <v>2</v>
      </c>
      <c r="B11" s="18">
        <v>476</v>
      </c>
      <c r="C11" s="18">
        <v>467</v>
      </c>
      <c r="D11" s="19">
        <f aca="true" t="shared" si="1" ref="D11:D37">B11+C11</f>
        <v>943</v>
      </c>
      <c r="E11" s="1">
        <v>59</v>
      </c>
      <c r="F11" s="1">
        <v>42</v>
      </c>
      <c r="G11" s="12">
        <f t="shared" si="0"/>
        <v>101</v>
      </c>
      <c r="H11" s="2">
        <v>40</v>
      </c>
      <c r="I11" s="13">
        <f>H11/G38</f>
        <v>0.015308075009567547</v>
      </c>
      <c r="J11" s="5">
        <v>52</v>
      </c>
      <c r="K11" s="13">
        <f>J11/G38</f>
        <v>0.01990049751243781</v>
      </c>
      <c r="L11" s="5">
        <f aca="true" t="shared" si="2" ref="L11:L38">SUM(H11+J11)</f>
        <v>92</v>
      </c>
      <c r="M11" s="3">
        <v>9</v>
      </c>
      <c r="N11" s="24">
        <f>M11/G38</f>
        <v>0.003444316877152698</v>
      </c>
      <c r="O11" s="1">
        <v>4</v>
      </c>
      <c r="P11" s="25">
        <f>O11/G38</f>
        <v>0.0015308075009567547</v>
      </c>
      <c r="Q11" s="14">
        <f aca="true" t="shared" si="3" ref="Q11:Q38">L11+M11</f>
        <v>101</v>
      </c>
    </row>
    <row r="12" spans="1:17" ht="12.75">
      <c r="A12" s="15">
        <v>3</v>
      </c>
      <c r="B12" s="18">
        <v>483</v>
      </c>
      <c r="C12" s="18">
        <v>489</v>
      </c>
      <c r="D12" s="19">
        <f t="shared" si="1"/>
        <v>972</v>
      </c>
      <c r="E12" s="1">
        <v>83</v>
      </c>
      <c r="F12" s="1">
        <v>66</v>
      </c>
      <c r="G12" s="12">
        <f t="shared" si="0"/>
        <v>149</v>
      </c>
      <c r="H12" s="2">
        <v>71</v>
      </c>
      <c r="I12" s="13">
        <f>H12/G38</f>
        <v>0.027171833141982394</v>
      </c>
      <c r="J12" s="5">
        <v>66</v>
      </c>
      <c r="K12" s="13">
        <f>J12/G38</f>
        <v>0.02525832376578645</v>
      </c>
      <c r="L12" s="5">
        <f t="shared" si="2"/>
        <v>137</v>
      </c>
      <c r="M12" s="3">
        <v>12</v>
      </c>
      <c r="N12" s="24">
        <f>M12/G38</f>
        <v>0.004592422502870264</v>
      </c>
      <c r="O12" s="1">
        <v>3</v>
      </c>
      <c r="P12" s="25">
        <f>O12/G38</f>
        <v>0.001148105625717566</v>
      </c>
      <c r="Q12" s="14">
        <f t="shared" si="3"/>
        <v>149</v>
      </c>
    </row>
    <row r="13" spans="1:17" ht="12.75">
      <c r="A13" s="15">
        <v>4</v>
      </c>
      <c r="B13" s="18">
        <v>458</v>
      </c>
      <c r="C13" s="18">
        <v>446</v>
      </c>
      <c r="D13" s="19">
        <f t="shared" si="1"/>
        <v>904</v>
      </c>
      <c r="E13" s="1">
        <v>42</v>
      </c>
      <c r="F13" s="1">
        <v>41</v>
      </c>
      <c r="G13" s="12">
        <f t="shared" si="0"/>
        <v>83</v>
      </c>
      <c r="H13" s="2">
        <v>27</v>
      </c>
      <c r="I13" s="13">
        <f>H13/G38</f>
        <v>0.010332950631458095</v>
      </c>
      <c r="J13" s="5">
        <v>44</v>
      </c>
      <c r="K13" s="13">
        <f>J13/G38</f>
        <v>0.016838882510524303</v>
      </c>
      <c r="L13" s="5">
        <f t="shared" si="2"/>
        <v>71</v>
      </c>
      <c r="M13" s="3">
        <v>12</v>
      </c>
      <c r="N13" s="24">
        <f>M13/G38</f>
        <v>0.004592422502870264</v>
      </c>
      <c r="O13" s="1">
        <v>6</v>
      </c>
      <c r="P13" s="25">
        <f>O13/G38</f>
        <v>0.002296211251435132</v>
      </c>
      <c r="Q13" s="14">
        <f t="shared" si="3"/>
        <v>83</v>
      </c>
    </row>
    <row r="14" spans="1:17" ht="12.75">
      <c r="A14" s="15">
        <v>5</v>
      </c>
      <c r="B14" s="18">
        <v>453</v>
      </c>
      <c r="C14" s="18">
        <v>446</v>
      </c>
      <c r="D14" s="19">
        <f t="shared" si="1"/>
        <v>899</v>
      </c>
      <c r="E14" s="1">
        <v>41</v>
      </c>
      <c r="F14" s="1">
        <v>23</v>
      </c>
      <c r="G14" s="12">
        <f t="shared" si="0"/>
        <v>64</v>
      </c>
      <c r="H14" s="2">
        <v>34</v>
      </c>
      <c r="I14" s="13">
        <f>H14/G38</f>
        <v>0.013011863758132415</v>
      </c>
      <c r="J14" s="5">
        <v>23</v>
      </c>
      <c r="K14" s="13">
        <f>J14/G38</f>
        <v>0.008802143130501339</v>
      </c>
      <c r="L14" s="5">
        <f t="shared" si="2"/>
        <v>57</v>
      </c>
      <c r="M14" s="3">
        <v>7</v>
      </c>
      <c r="N14" s="24">
        <f>M14/G38</f>
        <v>0.0026789131266743206</v>
      </c>
      <c r="O14" s="1">
        <v>1</v>
      </c>
      <c r="P14" s="25">
        <f>O14/G38</f>
        <v>0.0003827018752391887</v>
      </c>
      <c r="Q14" s="14">
        <f t="shared" si="3"/>
        <v>64</v>
      </c>
    </row>
    <row r="15" spans="1:17" ht="12.75">
      <c r="A15" s="15">
        <v>6</v>
      </c>
      <c r="B15" s="18">
        <v>469</v>
      </c>
      <c r="C15" s="18">
        <v>502</v>
      </c>
      <c r="D15" s="19">
        <f t="shared" si="1"/>
        <v>971</v>
      </c>
      <c r="E15" s="1">
        <v>35</v>
      </c>
      <c r="F15" s="1">
        <v>36</v>
      </c>
      <c r="G15" s="12">
        <f t="shared" si="0"/>
        <v>71</v>
      </c>
      <c r="H15" s="2">
        <v>26</v>
      </c>
      <c r="I15" s="13">
        <f>H15/G38</f>
        <v>0.009950248756218905</v>
      </c>
      <c r="J15" s="5">
        <v>32</v>
      </c>
      <c r="K15" s="13">
        <f>J15/G38</f>
        <v>0.012246460007654038</v>
      </c>
      <c r="L15" s="5">
        <f t="shared" si="2"/>
        <v>58</v>
      </c>
      <c r="M15" s="3">
        <v>13</v>
      </c>
      <c r="N15" s="24">
        <f>M15/G38</f>
        <v>0.004975124378109453</v>
      </c>
      <c r="O15" s="1">
        <v>6</v>
      </c>
      <c r="P15" s="25">
        <f>O15/G38</f>
        <v>0.002296211251435132</v>
      </c>
      <c r="Q15" s="14">
        <f t="shared" si="3"/>
        <v>71</v>
      </c>
    </row>
    <row r="16" spans="1:17" ht="12.75">
      <c r="A16" s="15">
        <v>7</v>
      </c>
      <c r="B16" s="18">
        <v>395</v>
      </c>
      <c r="C16" s="18">
        <v>447</v>
      </c>
      <c r="D16" s="19">
        <f t="shared" si="1"/>
        <v>842</v>
      </c>
      <c r="E16" s="1">
        <v>21</v>
      </c>
      <c r="F16" s="1">
        <v>16</v>
      </c>
      <c r="G16" s="12">
        <f t="shared" si="0"/>
        <v>37</v>
      </c>
      <c r="H16" s="2">
        <v>11</v>
      </c>
      <c r="I16" s="13">
        <f>H16/G38</f>
        <v>0.004209720627631076</v>
      </c>
      <c r="J16" s="5">
        <v>18</v>
      </c>
      <c r="K16" s="13">
        <f>J16/G38</f>
        <v>0.006888633754305396</v>
      </c>
      <c r="L16" s="5">
        <f t="shared" si="2"/>
        <v>29</v>
      </c>
      <c r="M16" s="3">
        <v>8</v>
      </c>
      <c r="N16" s="24">
        <f>M16/G38</f>
        <v>0.0030616150019135095</v>
      </c>
      <c r="O16" s="1">
        <v>1</v>
      </c>
      <c r="P16" s="25">
        <f>O16/G38</f>
        <v>0.0003827018752391887</v>
      </c>
      <c r="Q16" s="14">
        <f t="shared" si="3"/>
        <v>37</v>
      </c>
    </row>
    <row r="17" spans="1:17" ht="12.75">
      <c r="A17" s="15">
        <v>8</v>
      </c>
      <c r="B17" s="18">
        <v>414</v>
      </c>
      <c r="C17" s="18">
        <v>432</v>
      </c>
      <c r="D17" s="19">
        <f t="shared" si="1"/>
        <v>846</v>
      </c>
      <c r="E17" s="1">
        <v>39</v>
      </c>
      <c r="F17" s="1">
        <v>32</v>
      </c>
      <c r="G17" s="12">
        <f t="shared" si="0"/>
        <v>71</v>
      </c>
      <c r="H17" s="2">
        <v>30</v>
      </c>
      <c r="I17" s="13">
        <f>H17/G38</f>
        <v>0.011481056257175661</v>
      </c>
      <c r="J17" s="5">
        <v>23</v>
      </c>
      <c r="K17" s="13">
        <f>J17/G38</f>
        <v>0.008802143130501339</v>
      </c>
      <c r="L17" s="5">
        <f t="shared" si="2"/>
        <v>53</v>
      </c>
      <c r="M17" s="3">
        <v>18</v>
      </c>
      <c r="N17" s="24">
        <f>M17/G38</f>
        <v>0.006888633754305396</v>
      </c>
      <c r="O17" s="1">
        <v>7</v>
      </c>
      <c r="P17" s="25">
        <f>O17/G38</f>
        <v>0.0026789131266743206</v>
      </c>
      <c r="Q17" s="14">
        <f t="shared" si="3"/>
        <v>71</v>
      </c>
    </row>
    <row r="18" spans="1:17" ht="12.75">
      <c r="A18" s="15">
        <v>9</v>
      </c>
      <c r="B18" s="18">
        <v>408</v>
      </c>
      <c r="C18" s="18">
        <v>435</v>
      </c>
      <c r="D18" s="19">
        <f t="shared" si="1"/>
        <v>843</v>
      </c>
      <c r="E18" s="1">
        <v>40</v>
      </c>
      <c r="F18" s="1">
        <v>35</v>
      </c>
      <c r="G18" s="12">
        <f t="shared" si="0"/>
        <v>75</v>
      </c>
      <c r="H18" s="2">
        <v>32</v>
      </c>
      <c r="I18" s="13">
        <f>H18/G38</f>
        <v>0.012246460007654038</v>
      </c>
      <c r="J18" s="5">
        <v>30</v>
      </c>
      <c r="K18" s="13">
        <f>J18/G38</f>
        <v>0.011481056257175661</v>
      </c>
      <c r="L18" s="5">
        <f t="shared" si="2"/>
        <v>62</v>
      </c>
      <c r="M18" s="3">
        <v>13</v>
      </c>
      <c r="N18" s="24">
        <f>M18/G38</f>
        <v>0.004975124378109453</v>
      </c>
      <c r="O18" s="1">
        <v>4</v>
      </c>
      <c r="P18" s="25">
        <f>O18/G38</f>
        <v>0.0015308075009567547</v>
      </c>
      <c r="Q18" s="14">
        <f t="shared" si="3"/>
        <v>75</v>
      </c>
    </row>
    <row r="19" spans="1:17" ht="12.75">
      <c r="A19" s="15">
        <v>10</v>
      </c>
      <c r="B19" s="18">
        <v>412</v>
      </c>
      <c r="C19" s="18">
        <v>422</v>
      </c>
      <c r="D19" s="19">
        <f t="shared" si="1"/>
        <v>834</v>
      </c>
      <c r="E19" s="1">
        <v>37</v>
      </c>
      <c r="F19" s="1">
        <v>28</v>
      </c>
      <c r="G19" s="12">
        <f t="shared" si="0"/>
        <v>65</v>
      </c>
      <c r="H19" s="2">
        <v>38</v>
      </c>
      <c r="I19" s="13">
        <f>H19/G38</f>
        <v>0.01454267125908917</v>
      </c>
      <c r="J19" s="5">
        <v>21</v>
      </c>
      <c r="K19" s="13">
        <f>J19/G38</f>
        <v>0.008036739380022962</v>
      </c>
      <c r="L19" s="5">
        <f t="shared" si="2"/>
        <v>59</v>
      </c>
      <c r="M19" s="3">
        <v>6</v>
      </c>
      <c r="N19" s="24">
        <f>M19/G38</f>
        <v>0.002296211251435132</v>
      </c>
      <c r="O19" s="1">
        <v>3</v>
      </c>
      <c r="P19" s="25">
        <f>O19/G38</f>
        <v>0.001148105625717566</v>
      </c>
      <c r="Q19" s="14">
        <f t="shared" si="3"/>
        <v>65</v>
      </c>
    </row>
    <row r="20" spans="1:17" ht="12.75">
      <c r="A20" s="15">
        <v>11</v>
      </c>
      <c r="B20" s="18">
        <v>391</v>
      </c>
      <c r="C20" s="18">
        <v>447</v>
      </c>
      <c r="D20" s="19">
        <f t="shared" si="1"/>
        <v>838</v>
      </c>
      <c r="E20" s="1">
        <v>43</v>
      </c>
      <c r="F20" s="1">
        <v>31</v>
      </c>
      <c r="G20" s="12">
        <f t="shared" si="0"/>
        <v>74</v>
      </c>
      <c r="H20" s="2">
        <v>39</v>
      </c>
      <c r="I20" s="13">
        <f>H20/G38</f>
        <v>0.014925373134328358</v>
      </c>
      <c r="J20" s="5">
        <v>28</v>
      </c>
      <c r="K20" s="13">
        <f>J20/G38</f>
        <v>0.010715652506697282</v>
      </c>
      <c r="L20" s="5">
        <f t="shared" si="2"/>
        <v>67</v>
      </c>
      <c r="M20" s="3">
        <v>7</v>
      </c>
      <c r="N20" s="24">
        <f>M20/G38</f>
        <v>0.0026789131266743206</v>
      </c>
      <c r="O20" s="1">
        <v>2</v>
      </c>
      <c r="P20" s="25">
        <f>O20/G38</f>
        <v>0.0007654037504783774</v>
      </c>
      <c r="Q20" s="14">
        <f t="shared" si="3"/>
        <v>74</v>
      </c>
    </row>
    <row r="21" spans="1:17" ht="12.75">
      <c r="A21" s="15">
        <v>12</v>
      </c>
      <c r="B21" s="18">
        <v>434</v>
      </c>
      <c r="C21" s="18">
        <v>439</v>
      </c>
      <c r="D21" s="19">
        <f t="shared" si="1"/>
        <v>873</v>
      </c>
      <c r="E21" s="1">
        <v>53</v>
      </c>
      <c r="F21" s="1">
        <v>42</v>
      </c>
      <c r="G21" s="12">
        <f t="shared" si="0"/>
        <v>95</v>
      </c>
      <c r="H21" s="2">
        <v>57</v>
      </c>
      <c r="I21" s="13">
        <f>H21/G38</f>
        <v>0.021814006888633754</v>
      </c>
      <c r="J21" s="5">
        <v>25</v>
      </c>
      <c r="K21" s="13">
        <f>J21/G38</f>
        <v>0.009567546880979716</v>
      </c>
      <c r="L21" s="5">
        <f t="shared" si="2"/>
        <v>82</v>
      </c>
      <c r="M21" s="3">
        <v>13</v>
      </c>
      <c r="N21" s="24">
        <f>M21/G38</f>
        <v>0.004975124378109453</v>
      </c>
      <c r="O21" s="1">
        <v>4</v>
      </c>
      <c r="P21" s="25">
        <f>O21/G38</f>
        <v>0.0015308075009567547</v>
      </c>
      <c r="Q21" s="14">
        <f t="shared" si="3"/>
        <v>95</v>
      </c>
    </row>
    <row r="22" spans="1:17" ht="12.75">
      <c r="A22" s="15">
        <v>13</v>
      </c>
      <c r="B22" s="18">
        <v>406</v>
      </c>
      <c r="C22" s="18">
        <v>443</v>
      </c>
      <c r="D22" s="19">
        <f t="shared" si="1"/>
        <v>849</v>
      </c>
      <c r="E22" s="1">
        <v>46</v>
      </c>
      <c r="F22" s="1">
        <v>49</v>
      </c>
      <c r="G22" s="12">
        <f t="shared" si="0"/>
        <v>95</v>
      </c>
      <c r="H22" s="2">
        <v>57</v>
      </c>
      <c r="I22" s="13">
        <f>H22/G38</f>
        <v>0.021814006888633754</v>
      </c>
      <c r="J22" s="5">
        <v>37</v>
      </c>
      <c r="K22" s="13">
        <f>J22/G38</f>
        <v>0.014159969383849981</v>
      </c>
      <c r="L22" s="5">
        <f t="shared" si="2"/>
        <v>94</v>
      </c>
      <c r="M22" s="3">
        <v>1</v>
      </c>
      <c r="N22" s="24">
        <f>M22/G38</f>
        <v>0.0003827018752391887</v>
      </c>
      <c r="O22" s="1">
        <v>0</v>
      </c>
      <c r="P22" s="25">
        <f>O22/G38</f>
        <v>0</v>
      </c>
      <c r="Q22" s="14">
        <f t="shared" si="3"/>
        <v>95</v>
      </c>
    </row>
    <row r="23" spans="1:17" ht="12.75">
      <c r="A23" s="15">
        <v>14</v>
      </c>
      <c r="B23" s="18">
        <v>460</v>
      </c>
      <c r="C23" s="18">
        <v>496</v>
      </c>
      <c r="D23" s="19">
        <f t="shared" si="1"/>
        <v>956</v>
      </c>
      <c r="E23" s="1">
        <v>52</v>
      </c>
      <c r="F23" s="1">
        <v>54</v>
      </c>
      <c r="G23" s="12">
        <f t="shared" si="0"/>
        <v>106</v>
      </c>
      <c r="H23" s="2">
        <v>56</v>
      </c>
      <c r="I23" s="13">
        <f>H23/G38</f>
        <v>0.021431305013394564</v>
      </c>
      <c r="J23" s="5">
        <v>40</v>
      </c>
      <c r="K23" s="13">
        <f>J23/G38</f>
        <v>0.015308075009567547</v>
      </c>
      <c r="L23" s="5">
        <f t="shared" si="2"/>
        <v>96</v>
      </c>
      <c r="M23" s="3">
        <v>10</v>
      </c>
      <c r="N23" s="24">
        <f>M23/G38</f>
        <v>0.003827018752391887</v>
      </c>
      <c r="O23" s="1">
        <v>4</v>
      </c>
      <c r="P23" s="25">
        <f>O23/G38</f>
        <v>0.0015308075009567547</v>
      </c>
      <c r="Q23" s="14">
        <f t="shared" si="3"/>
        <v>106</v>
      </c>
    </row>
    <row r="24" spans="1:17" ht="12.75">
      <c r="A24" s="15">
        <v>15</v>
      </c>
      <c r="B24" s="18">
        <v>432</v>
      </c>
      <c r="C24" s="18">
        <v>460</v>
      </c>
      <c r="D24" s="19">
        <f t="shared" si="1"/>
        <v>892</v>
      </c>
      <c r="E24" s="1">
        <v>61</v>
      </c>
      <c r="F24" s="1">
        <v>47</v>
      </c>
      <c r="G24" s="12">
        <f t="shared" si="0"/>
        <v>108</v>
      </c>
      <c r="H24" s="2">
        <v>54</v>
      </c>
      <c r="I24" s="13">
        <f>H24/G38</f>
        <v>0.02066590126291619</v>
      </c>
      <c r="J24" s="5">
        <v>39</v>
      </c>
      <c r="K24" s="13">
        <f>J24/G38</f>
        <v>0.014925373134328358</v>
      </c>
      <c r="L24" s="5">
        <f t="shared" si="2"/>
        <v>93</v>
      </c>
      <c r="M24" s="3">
        <v>15</v>
      </c>
      <c r="N24" s="24">
        <f>M24/G38</f>
        <v>0.0057405281285878304</v>
      </c>
      <c r="O24" s="1">
        <v>7</v>
      </c>
      <c r="P24" s="25">
        <f>O24/G38</f>
        <v>0.0026789131266743206</v>
      </c>
      <c r="Q24" s="14">
        <f t="shared" si="3"/>
        <v>108</v>
      </c>
    </row>
    <row r="25" spans="1:17" ht="12.75">
      <c r="A25" s="15">
        <v>16</v>
      </c>
      <c r="B25" s="18">
        <v>423</v>
      </c>
      <c r="C25" s="18">
        <v>443</v>
      </c>
      <c r="D25" s="19">
        <f t="shared" si="1"/>
        <v>866</v>
      </c>
      <c r="E25" s="1">
        <v>49</v>
      </c>
      <c r="F25" s="1">
        <v>39</v>
      </c>
      <c r="G25" s="12">
        <f t="shared" si="0"/>
        <v>88</v>
      </c>
      <c r="H25" s="2">
        <v>45</v>
      </c>
      <c r="I25" s="13">
        <f>H25/G38</f>
        <v>0.01722158438576349</v>
      </c>
      <c r="J25" s="5">
        <v>29</v>
      </c>
      <c r="K25" s="13">
        <f>J25/G38</f>
        <v>0.011098354381936472</v>
      </c>
      <c r="L25" s="5">
        <f t="shared" si="2"/>
        <v>74</v>
      </c>
      <c r="M25" s="3">
        <v>14</v>
      </c>
      <c r="N25" s="24">
        <f>M25/G38</f>
        <v>0.005357826253348641</v>
      </c>
      <c r="O25" s="1">
        <v>8</v>
      </c>
      <c r="P25" s="25">
        <f>O25/G38</f>
        <v>0.0030616150019135095</v>
      </c>
      <c r="Q25" s="14">
        <f t="shared" si="3"/>
        <v>88</v>
      </c>
    </row>
    <row r="26" spans="1:17" ht="12.75">
      <c r="A26" s="15">
        <v>17</v>
      </c>
      <c r="B26" s="18">
        <v>480</v>
      </c>
      <c r="C26" s="18">
        <v>490</v>
      </c>
      <c r="D26" s="19">
        <f t="shared" si="1"/>
        <v>970</v>
      </c>
      <c r="E26" s="1">
        <v>47</v>
      </c>
      <c r="F26" s="1">
        <v>51</v>
      </c>
      <c r="G26" s="12">
        <f t="shared" si="0"/>
        <v>98</v>
      </c>
      <c r="H26" s="2">
        <v>64</v>
      </c>
      <c r="I26" s="13">
        <f>H26/G38</f>
        <v>0.024492920015308076</v>
      </c>
      <c r="J26" s="5">
        <v>24</v>
      </c>
      <c r="K26" s="13">
        <f>J26/G38</f>
        <v>0.009184845005740528</v>
      </c>
      <c r="L26" s="5">
        <f t="shared" si="2"/>
        <v>88</v>
      </c>
      <c r="M26" s="3">
        <v>10</v>
      </c>
      <c r="N26" s="24">
        <f>M26/G38</f>
        <v>0.003827018752391887</v>
      </c>
      <c r="O26" s="1">
        <v>5</v>
      </c>
      <c r="P26" s="25">
        <f>O26/G38</f>
        <v>0.0019135093761959434</v>
      </c>
      <c r="Q26" s="14">
        <f t="shared" si="3"/>
        <v>98</v>
      </c>
    </row>
    <row r="27" spans="1:17" ht="12.75">
      <c r="A27" s="15">
        <v>18</v>
      </c>
      <c r="B27" s="18">
        <v>413</v>
      </c>
      <c r="C27" s="18">
        <v>420</v>
      </c>
      <c r="D27" s="19">
        <f t="shared" si="1"/>
        <v>833</v>
      </c>
      <c r="E27" s="1">
        <v>42</v>
      </c>
      <c r="F27" s="1">
        <v>42</v>
      </c>
      <c r="G27" s="12">
        <f t="shared" si="0"/>
        <v>84</v>
      </c>
      <c r="H27" s="2">
        <v>46</v>
      </c>
      <c r="I27" s="13">
        <f>H27/G38</f>
        <v>0.017604286261002678</v>
      </c>
      <c r="J27" s="5">
        <v>27</v>
      </c>
      <c r="K27" s="13">
        <f>J27/G38</f>
        <v>0.010332950631458095</v>
      </c>
      <c r="L27" s="5">
        <f t="shared" si="2"/>
        <v>73</v>
      </c>
      <c r="M27" s="3">
        <v>11</v>
      </c>
      <c r="N27" s="24">
        <f>M27/G38</f>
        <v>0.004209720627631076</v>
      </c>
      <c r="O27" s="1">
        <v>1</v>
      </c>
      <c r="P27" s="25">
        <f>O27/G38</f>
        <v>0.0003827018752391887</v>
      </c>
      <c r="Q27" s="14">
        <f t="shared" si="3"/>
        <v>84</v>
      </c>
    </row>
    <row r="28" spans="1:17" ht="12.75">
      <c r="A28" s="15">
        <v>19</v>
      </c>
      <c r="B28" s="18">
        <v>425</v>
      </c>
      <c r="C28" s="18">
        <v>471</v>
      </c>
      <c r="D28" s="19">
        <f t="shared" si="1"/>
        <v>896</v>
      </c>
      <c r="E28" s="1">
        <v>66</v>
      </c>
      <c r="F28" s="1">
        <v>58</v>
      </c>
      <c r="G28" s="12">
        <f t="shared" si="0"/>
        <v>124</v>
      </c>
      <c r="H28" s="2">
        <v>70</v>
      </c>
      <c r="I28" s="13">
        <f>H28/G38</f>
        <v>0.026789131266743208</v>
      </c>
      <c r="J28" s="5">
        <v>48</v>
      </c>
      <c r="K28" s="13">
        <f>J28/G38</f>
        <v>0.018369690011481057</v>
      </c>
      <c r="L28" s="5">
        <f t="shared" si="2"/>
        <v>118</v>
      </c>
      <c r="M28" s="3">
        <v>6</v>
      </c>
      <c r="N28" s="24">
        <f>M28/G38</f>
        <v>0.002296211251435132</v>
      </c>
      <c r="O28" s="1">
        <v>1</v>
      </c>
      <c r="P28" s="25">
        <f>O28/G38</f>
        <v>0.0003827018752391887</v>
      </c>
      <c r="Q28" s="14">
        <f t="shared" si="3"/>
        <v>124</v>
      </c>
    </row>
    <row r="29" spans="1:17" ht="12.75">
      <c r="A29" s="15">
        <v>20</v>
      </c>
      <c r="B29" s="18">
        <v>400</v>
      </c>
      <c r="C29" s="18">
        <v>430</v>
      </c>
      <c r="D29" s="19">
        <f t="shared" si="1"/>
        <v>830</v>
      </c>
      <c r="E29" s="1">
        <v>24</v>
      </c>
      <c r="F29" s="1">
        <v>16</v>
      </c>
      <c r="G29" s="12">
        <f t="shared" si="0"/>
        <v>40</v>
      </c>
      <c r="H29" s="2">
        <v>19</v>
      </c>
      <c r="I29" s="13">
        <f>H29/G38</f>
        <v>0.007271335629544585</v>
      </c>
      <c r="J29" s="5">
        <v>12</v>
      </c>
      <c r="K29" s="13">
        <f>J29/G38</f>
        <v>0.004592422502870264</v>
      </c>
      <c r="L29" s="5">
        <f t="shared" si="2"/>
        <v>31</v>
      </c>
      <c r="M29" s="3">
        <v>9</v>
      </c>
      <c r="N29" s="24">
        <f>M29/G38</f>
        <v>0.003444316877152698</v>
      </c>
      <c r="O29" s="1">
        <v>2</v>
      </c>
      <c r="P29" s="25">
        <f>O29/G38</f>
        <v>0.0007654037504783774</v>
      </c>
      <c r="Q29" s="14">
        <f t="shared" si="3"/>
        <v>40</v>
      </c>
    </row>
    <row r="30" spans="1:17" ht="12.75">
      <c r="A30" s="15">
        <v>21</v>
      </c>
      <c r="B30" s="18">
        <v>392</v>
      </c>
      <c r="C30" s="18">
        <v>409</v>
      </c>
      <c r="D30" s="19">
        <f t="shared" si="1"/>
        <v>801</v>
      </c>
      <c r="E30" s="1">
        <v>46</v>
      </c>
      <c r="F30" s="1">
        <v>42</v>
      </c>
      <c r="G30" s="12">
        <f t="shared" si="0"/>
        <v>88</v>
      </c>
      <c r="H30" s="2">
        <v>38</v>
      </c>
      <c r="I30" s="13">
        <f>H30/G38</f>
        <v>0.01454267125908917</v>
      </c>
      <c r="J30" s="5">
        <v>43</v>
      </c>
      <c r="K30" s="13">
        <f>J30/G38</f>
        <v>0.016456180635285114</v>
      </c>
      <c r="L30" s="5">
        <f t="shared" si="2"/>
        <v>81</v>
      </c>
      <c r="M30" s="3">
        <v>7</v>
      </c>
      <c r="N30" s="24">
        <f>M30/G38</f>
        <v>0.0026789131266743206</v>
      </c>
      <c r="O30" s="1">
        <v>2</v>
      </c>
      <c r="P30" s="25">
        <f>O30/G38</f>
        <v>0.0007654037504783774</v>
      </c>
      <c r="Q30" s="14">
        <f t="shared" si="3"/>
        <v>88</v>
      </c>
    </row>
    <row r="31" spans="1:17" ht="12.75">
      <c r="A31" s="15">
        <v>22</v>
      </c>
      <c r="B31" s="18">
        <v>421</v>
      </c>
      <c r="C31" s="18">
        <v>488</v>
      </c>
      <c r="D31" s="19">
        <f t="shared" si="1"/>
        <v>909</v>
      </c>
      <c r="E31" s="1">
        <v>47</v>
      </c>
      <c r="F31" s="1">
        <v>41</v>
      </c>
      <c r="G31" s="12">
        <f t="shared" si="0"/>
        <v>88</v>
      </c>
      <c r="H31" s="2">
        <v>57</v>
      </c>
      <c r="I31" s="13">
        <f>H31/G38</f>
        <v>0.021814006888633754</v>
      </c>
      <c r="J31" s="5">
        <v>28</v>
      </c>
      <c r="K31" s="13">
        <f>J31/G38</f>
        <v>0.010715652506697282</v>
      </c>
      <c r="L31" s="5">
        <f t="shared" si="2"/>
        <v>85</v>
      </c>
      <c r="M31" s="3">
        <v>3</v>
      </c>
      <c r="N31" s="24">
        <f>M31/G38</f>
        <v>0.001148105625717566</v>
      </c>
      <c r="O31" s="1">
        <v>0</v>
      </c>
      <c r="P31" s="25">
        <f>O31/G38</f>
        <v>0</v>
      </c>
      <c r="Q31" s="14">
        <f t="shared" si="3"/>
        <v>88</v>
      </c>
    </row>
    <row r="32" spans="1:17" ht="12.75">
      <c r="A32" s="15">
        <v>23</v>
      </c>
      <c r="B32" s="18">
        <v>420</v>
      </c>
      <c r="C32" s="18">
        <v>476</v>
      </c>
      <c r="D32" s="19">
        <f t="shared" si="1"/>
        <v>896</v>
      </c>
      <c r="E32" s="1">
        <v>38</v>
      </c>
      <c r="F32" s="1">
        <v>42</v>
      </c>
      <c r="G32" s="12">
        <f t="shared" si="0"/>
        <v>80</v>
      </c>
      <c r="H32" s="2">
        <v>53</v>
      </c>
      <c r="I32" s="13">
        <f>H32/G38</f>
        <v>0.020283199387677</v>
      </c>
      <c r="J32" s="5">
        <v>19</v>
      </c>
      <c r="K32" s="13">
        <f>J32/G38</f>
        <v>0.007271335629544585</v>
      </c>
      <c r="L32" s="5">
        <f t="shared" si="2"/>
        <v>72</v>
      </c>
      <c r="M32" s="3">
        <v>8</v>
      </c>
      <c r="N32" s="24">
        <f>M32/G38</f>
        <v>0.0030616150019135095</v>
      </c>
      <c r="O32" s="1">
        <v>4</v>
      </c>
      <c r="P32" s="25">
        <f>O32/G38</f>
        <v>0.0015308075009567547</v>
      </c>
      <c r="Q32" s="14">
        <f t="shared" si="3"/>
        <v>80</v>
      </c>
    </row>
    <row r="33" spans="1:17" ht="12.75">
      <c r="A33" s="15">
        <v>24</v>
      </c>
      <c r="B33" s="18">
        <v>465</v>
      </c>
      <c r="C33" s="18">
        <v>494</v>
      </c>
      <c r="D33" s="19">
        <f t="shared" si="1"/>
        <v>959</v>
      </c>
      <c r="E33" s="1">
        <v>51</v>
      </c>
      <c r="F33" s="1">
        <v>51</v>
      </c>
      <c r="G33" s="12">
        <f t="shared" si="0"/>
        <v>102</v>
      </c>
      <c r="H33" s="2">
        <v>59</v>
      </c>
      <c r="I33" s="13">
        <f>H33/G38</f>
        <v>0.022579410639112132</v>
      </c>
      <c r="J33" s="5">
        <v>39</v>
      </c>
      <c r="K33" s="13">
        <f>J33/G38</f>
        <v>0.014925373134328358</v>
      </c>
      <c r="L33" s="5">
        <f t="shared" si="2"/>
        <v>98</v>
      </c>
      <c r="M33" s="3">
        <v>4</v>
      </c>
      <c r="N33" s="24">
        <f>M33/G38</f>
        <v>0.0015308075009567547</v>
      </c>
      <c r="O33" s="1">
        <v>4</v>
      </c>
      <c r="P33" s="25">
        <f>O33/G38</f>
        <v>0.0015308075009567547</v>
      </c>
      <c r="Q33" s="14">
        <f t="shared" si="3"/>
        <v>102</v>
      </c>
    </row>
    <row r="34" spans="1:17" ht="12.75">
      <c r="A34" s="15">
        <v>25</v>
      </c>
      <c r="B34" s="18">
        <v>503</v>
      </c>
      <c r="C34" s="18">
        <v>493</v>
      </c>
      <c r="D34" s="19">
        <f t="shared" si="1"/>
        <v>996</v>
      </c>
      <c r="E34" s="1">
        <v>77</v>
      </c>
      <c r="F34" s="1">
        <v>56</v>
      </c>
      <c r="G34" s="12">
        <f t="shared" si="0"/>
        <v>133</v>
      </c>
      <c r="H34" s="2">
        <v>78</v>
      </c>
      <c r="I34" s="13">
        <f>H34/G38</f>
        <v>0.029850746268656716</v>
      </c>
      <c r="J34" s="5">
        <v>48</v>
      </c>
      <c r="K34" s="13">
        <f>J34/G38</f>
        <v>0.018369690011481057</v>
      </c>
      <c r="L34" s="5">
        <f t="shared" si="2"/>
        <v>126</v>
      </c>
      <c r="M34" s="3">
        <v>7</v>
      </c>
      <c r="N34" s="24">
        <f>M34/G38</f>
        <v>0.0026789131266743206</v>
      </c>
      <c r="O34" s="1">
        <v>2</v>
      </c>
      <c r="P34" s="25">
        <f>O34/G38</f>
        <v>0.0007654037504783774</v>
      </c>
      <c r="Q34" s="14">
        <f t="shared" si="3"/>
        <v>133</v>
      </c>
    </row>
    <row r="35" spans="1:17" ht="12.75">
      <c r="A35" s="15">
        <v>26</v>
      </c>
      <c r="B35" s="18">
        <v>500</v>
      </c>
      <c r="C35" s="18">
        <v>497</v>
      </c>
      <c r="D35" s="19">
        <f t="shared" si="1"/>
        <v>997</v>
      </c>
      <c r="E35" s="1">
        <v>70</v>
      </c>
      <c r="F35" s="1">
        <v>63</v>
      </c>
      <c r="G35" s="12">
        <f t="shared" si="0"/>
        <v>133</v>
      </c>
      <c r="H35" s="2">
        <v>64</v>
      </c>
      <c r="I35" s="13">
        <f>H35/G38</f>
        <v>0.024492920015308076</v>
      </c>
      <c r="J35" s="5">
        <v>56</v>
      </c>
      <c r="K35" s="13">
        <f>J35/G38</f>
        <v>0.021431305013394564</v>
      </c>
      <c r="L35" s="5">
        <f t="shared" si="2"/>
        <v>120</v>
      </c>
      <c r="M35" s="3">
        <v>13</v>
      </c>
      <c r="N35" s="24">
        <f>M35/G38</f>
        <v>0.004975124378109453</v>
      </c>
      <c r="O35" s="1">
        <v>3</v>
      </c>
      <c r="P35" s="25">
        <f>O35/G38</f>
        <v>0.001148105625717566</v>
      </c>
      <c r="Q35" s="14">
        <f t="shared" si="3"/>
        <v>133</v>
      </c>
    </row>
    <row r="36" spans="1:17" ht="12.75">
      <c r="A36" s="15">
        <v>27</v>
      </c>
      <c r="B36" s="18">
        <v>444</v>
      </c>
      <c r="C36" s="18">
        <v>479</v>
      </c>
      <c r="D36" s="19">
        <f t="shared" si="1"/>
        <v>923</v>
      </c>
      <c r="E36" s="1">
        <v>80</v>
      </c>
      <c r="F36" s="1">
        <v>67</v>
      </c>
      <c r="G36" s="12">
        <f t="shared" si="0"/>
        <v>147</v>
      </c>
      <c r="H36" s="2">
        <v>72</v>
      </c>
      <c r="I36" s="13">
        <f>H36/G38</f>
        <v>0.027554535017221583</v>
      </c>
      <c r="J36" s="5">
        <v>61</v>
      </c>
      <c r="K36" s="13">
        <f>J36/G38</f>
        <v>0.023344814389590508</v>
      </c>
      <c r="L36" s="5">
        <f t="shared" si="2"/>
        <v>133</v>
      </c>
      <c r="M36" s="3">
        <v>14</v>
      </c>
      <c r="N36" s="24">
        <f>M36/G38</f>
        <v>0.005357826253348641</v>
      </c>
      <c r="O36" s="1">
        <v>1</v>
      </c>
      <c r="P36" s="25">
        <f>O36/G38</f>
        <v>0.0003827018752391887</v>
      </c>
      <c r="Q36" s="14">
        <f t="shared" si="3"/>
        <v>147</v>
      </c>
    </row>
    <row r="37" spans="1:17" ht="12.75">
      <c r="A37" s="15">
        <v>28</v>
      </c>
      <c r="B37" s="18">
        <v>483</v>
      </c>
      <c r="C37" s="18">
        <v>507</v>
      </c>
      <c r="D37" s="19">
        <f t="shared" si="1"/>
        <v>990</v>
      </c>
      <c r="E37" s="1">
        <v>78</v>
      </c>
      <c r="F37" s="1">
        <v>73</v>
      </c>
      <c r="G37" s="12">
        <f t="shared" si="0"/>
        <v>151</v>
      </c>
      <c r="H37" s="2">
        <v>72</v>
      </c>
      <c r="I37" s="13">
        <f>H37/G38</f>
        <v>0.027554535017221583</v>
      </c>
      <c r="J37" s="5">
        <v>72</v>
      </c>
      <c r="K37" s="13">
        <f>J37/G38</f>
        <v>0.027554535017221583</v>
      </c>
      <c r="L37" s="5">
        <f t="shared" si="2"/>
        <v>144</v>
      </c>
      <c r="M37" s="3">
        <v>7</v>
      </c>
      <c r="N37" s="24">
        <f>M37/G38</f>
        <v>0.0026789131266743206</v>
      </c>
      <c r="O37" s="1">
        <v>6</v>
      </c>
      <c r="P37" s="25">
        <f>O37/G38</f>
        <v>0.002296211251435132</v>
      </c>
      <c r="Q37" s="14">
        <f t="shared" si="3"/>
        <v>151</v>
      </c>
    </row>
    <row r="38" spans="1:17" ht="12.75">
      <c r="A38" s="15" t="s">
        <v>2</v>
      </c>
      <c r="B38" s="20">
        <f>SUM(B10:B37)</f>
        <v>12251</v>
      </c>
      <c r="C38" s="20">
        <f>SUM(C10:C37)</f>
        <v>12916</v>
      </c>
      <c r="D38" s="19">
        <f>B38+C38</f>
        <v>25167</v>
      </c>
      <c r="E38" s="12">
        <f>SUM(E10:E37)</f>
        <v>1400</v>
      </c>
      <c r="F38" s="12">
        <f>SUM(F10:F37)</f>
        <v>1213</v>
      </c>
      <c r="G38" s="12">
        <f>E38+F38</f>
        <v>2613</v>
      </c>
      <c r="H38" s="16">
        <f>SUM(H10:H37)</f>
        <v>1337</v>
      </c>
      <c r="I38" s="23">
        <f>SUM(I10:I37)</f>
        <v>0.5116724071947951</v>
      </c>
      <c r="J38" s="16">
        <f>SUM(J10:J37)</f>
        <v>1008</v>
      </c>
      <c r="K38" s="23">
        <f>SUM(K10:K37)</f>
        <v>0.3857634902411021</v>
      </c>
      <c r="L38" s="17">
        <f t="shared" si="2"/>
        <v>2345</v>
      </c>
      <c r="M38" s="14">
        <f>SUM(M10:M37)</f>
        <v>268</v>
      </c>
      <c r="N38" s="23">
        <f>SUM(N10:N37)</f>
        <v>0.10256410256410255</v>
      </c>
      <c r="O38" s="4">
        <f>SUM(O10:O37)</f>
        <v>96</v>
      </c>
      <c r="P38" s="26">
        <f>SUM(P10:P37)</f>
        <v>0.036739380022962106</v>
      </c>
      <c r="Q38" s="16">
        <f t="shared" si="3"/>
        <v>2613</v>
      </c>
    </row>
    <row r="40" spans="1:16" ht="15.75">
      <c r="A40" s="32" t="s">
        <v>19</v>
      </c>
      <c r="B40" s="32"/>
      <c r="C40" s="32"/>
      <c r="D40" s="32"/>
      <c r="E40" s="32"/>
      <c r="K40" s="36" t="s">
        <v>17</v>
      </c>
      <c r="L40" s="35"/>
      <c r="M40" s="35"/>
      <c r="N40" s="35"/>
      <c r="O40" s="35"/>
      <c r="P40" s="35"/>
    </row>
  </sheetData>
  <mergeCells count="18">
    <mergeCell ref="Q8:Q9"/>
    <mergeCell ref="A7:A9"/>
    <mergeCell ref="E7:G8"/>
    <mergeCell ref="H7:H9"/>
    <mergeCell ref="M8:M9"/>
    <mergeCell ref="B7:D8"/>
    <mergeCell ref="I7:I9"/>
    <mergeCell ref="N8:N9"/>
    <mergeCell ref="A40:E40"/>
    <mergeCell ref="A1:Q2"/>
    <mergeCell ref="A3:Q4"/>
    <mergeCell ref="K40:P40"/>
    <mergeCell ref="O8:O9"/>
    <mergeCell ref="M7:P7"/>
    <mergeCell ref="P8:P9"/>
    <mergeCell ref="J7:J9"/>
    <mergeCell ref="L7:L9"/>
    <mergeCell ref="K7:K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</dc:creator>
  <cp:keywords/>
  <dc:description/>
  <cp:lastModifiedBy>Sistema Infomatico Comunale</cp:lastModifiedBy>
  <cp:lastPrinted>2005-05-16T13:05:32Z</cp:lastPrinted>
  <dcterms:created xsi:type="dcterms:W3CDTF">2003-06-03T15:09:35Z</dcterms:created>
  <dcterms:modified xsi:type="dcterms:W3CDTF">2005-05-17T07:04:10Z</dcterms:modified>
  <cp:category/>
  <cp:version/>
  <cp:contentType/>
  <cp:contentStatus/>
</cp:coreProperties>
</file>