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733" activeTab="3"/>
  </bookViews>
  <sheets>
    <sheet name="REFERENDUM 1" sheetId="1" r:id="rId1"/>
    <sheet name="REFERENDUM 2" sheetId="2" r:id="rId2"/>
    <sheet name="REFERENDUM 3" sheetId="3" r:id="rId3"/>
    <sheet name="REFERENDUM 4" sheetId="4" r:id="rId4"/>
  </sheets>
  <definedNames>
    <definedName name="_xlnm.Print_Area" localSheetId="1">'REFERENDUM 2'!$A$1:$T$41</definedName>
    <definedName name="_xlnm.Print_Area" localSheetId="2">'REFERENDUM 3'!$A$1:$T$41</definedName>
    <definedName name="_xlnm.Print_Area" localSheetId="3">'REFERENDUM 4'!$A$1:$T$41</definedName>
  </definedNames>
  <calcPr fullCalcOnLoad="1"/>
</workbook>
</file>

<file path=xl/sharedStrings.xml><?xml version="1.0" encoding="utf-8"?>
<sst xmlns="http://schemas.openxmlformats.org/spreadsheetml/2006/main" count="124" uniqueCount="31">
  <si>
    <t>COMUNE DI SAN CATALDO</t>
  </si>
  <si>
    <t>VOTANTI</t>
  </si>
  <si>
    <t>TOTALE</t>
  </si>
  <si>
    <t xml:space="preserve"> MASCHI</t>
  </si>
  <si>
    <t xml:space="preserve"> FEMMINE</t>
  </si>
  <si>
    <t xml:space="preserve">TOTALE </t>
  </si>
  <si>
    <t>% SUI VOTI VALIDI</t>
  </si>
  <si>
    <t>VOTI FAVOREVOLI (SI)           NUMERO</t>
  </si>
  <si>
    <t>VOTI CONTRARI  (NO)            NUMERO</t>
  </si>
  <si>
    <t>TOTALE VOTI VALIDI</t>
  </si>
  <si>
    <t>VOTI NON VALIDI</t>
  </si>
  <si>
    <t>% sui votanti</t>
  </si>
  <si>
    <t>Di cui schede bianche</t>
  </si>
  <si>
    <t>SEZIONI</t>
  </si>
  <si>
    <t xml:space="preserve">ELETTORI </t>
  </si>
  <si>
    <t>In            complesso</t>
  </si>
  <si>
    <t>IL SEGRETARIO GENERALE</t>
  </si>
  <si>
    <t xml:space="preserve">SAN CATALDO, LI' </t>
  </si>
  <si>
    <t>TOTALE SCHEDE SPOGLIATE        (OSSIA NUMERO COMPLESSIVO VOTANTI)</t>
  </si>
  <si>
    <t>REFERENDUM POPOLARI DEL 12 GIUGNO 2005</t>
  </si>
  <si>
    <t>SUL LIMITE ALLA RICERCA CLINICA E SPERIMENTALE SUGLI EMBRIONI</t>
  </si>
  <si>
    <t>SULLE NORME SUI LIMITI ALL'ACCESSO</t>
  </si>
  <si>
    <t>SULLE NORME SULLA FINALITA', SUI DIRITTI DEI SOGGETTI COINVOLTI E SUI LIMITI ALL'ACCESSO</t>
  </si>
  <si>
    <t>SUL DIVIETO DI FECONDAZIONE ETEROLOGA</t>
  </si>
  <si>
    <t>R E F E R E N D U M      P O P O L A R E    N°1</t>
  </si>
  <si>
    <t>R E F E R E N D U M      P O P O L  A R E      N°2</t>
  </si>
  <si>
    <t>R E F E R E N D U M      P O P O L A R E      N°3</t>
  </si>
  <si>
    <t>R E F E R E N D U M      P O P O L A R E      N°4</t>
  </si>
  <si>
    <t>VOTI FAVOREVOLI (SI)</t>
  </si>
  <si>
    <t>VOTI CONTRARI (NO)</t>
  </si>
  <si>
    <t>VOTI CONTESTATI E PROVVISORIAMENTE NON             ASSEGNATI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</si>
</sst>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</numFmts>
  <fonts count="8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9" fontId="0" fillId="0" borderId="0" xfId="17" applyAlignment="1">
      <alignment/>
    </xf>
    <xf numFmtId="10" fontId="0" fillId="0" borderId="0" xfId="17" applyNumberFormat="1" applyAlignment="1">
      <alignment/>
    </xf>
    <xf numFmtId="170" fontId="3" fillId="2" borderId="1" xfId="0" applyNumberFormat="1" applyFont="1" applyFill="1" applyBorder="1" applyAlignment="1" applyProtection="1">
      <alignment horizontal="center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/>
    </xf>
    <xf numFmtId="10" fontId="0" fillId="0" borderId="2" xfId="17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10" fontId="1" fillId="0" borderId="1" xfId="17" applyNumberFormat="1" applyFont="1" applyBorder="1" applyAlignment="1" applyProtection="1">
      <alignment horizontal="right" vertical="center"/>
      <protection/>
    </xf>
    <xf numFmtId="10" fontId="0" fillId="0" borderId="1" xfId="0" applyNumberFormat="1" applyBorder="1" applyAlignment="1" applyProtection="1">
      <alignment/>
      <protection/>
    </xf>
    <xf numFmtId="10" fontId="0" fillId="0" borderId="1" xfId="0" applyNumberFormat="1" applyFont="1" applyBorder="1" applyAlignment="1" applyProtection="1">
      <alignment/>
      <protection/>
    </xf>
    <xf numFmtId="10" fontId="1" fillId="0" borderId="1" xfId="17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" fontId="1" fillId="3" borderId="1" xfId="0" applyNumberFormat="1" applyFont="1" applyFill="1" applyBorder="1" applyAlignment="1" applyProtection="1">
      <alignment horizontal="right" vertical="center"/>
      <protection/>
    </xf>
    <xf numFmtId="0" fontId="1" fillId="3" borderId="1" xfId="0" applyFont="1" applyFill="1" applyBorder="1" applyAlignment="1" applyProtection="1">
      <alignment horizontal="right" vertical="center"/>
      <protection/>
    </xf>
    <xf numFmtId="0" fontId="1" fillId="2" borderId="2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10" fontId="5" fillId="0" borderId="1" xfId="17" applyNumberFormat="1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textRotation="90"/>
      <protection/>
    </xf>
    <xf numFmtId="0" fontId="0" fillId="0" borderId="5" xfId="0" applyBorder="1" applyAlignment="1" applyProtection="1">
      <alignment horizontal="center" vertical="center" textRotation="90"/>
      <protection/>
    </xf>
    <xf numFmtId="0" fontId="0" fillId="0" borderId="2" xfId="0" applyBorder="1" applyAlignment="1" applyProtection="1">
      <alignment horizontal="center" vertical="center" textRotation="90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5" fillId="0" borderId="1" xfId="17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6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J42" sqref="J42"/>
    </sheetView>
  </sheetViews>
  <sheetFormatPr defaultColWidth="9.140625" defaultRowHeight="12.75"/>
  <cols>
    <col min="1" max="1" width="7.140625" style="0" bestFit="1" customWidth="1"/>
    <col min="2" max="2" width="5.8515625" style="0" bestFit="1" customWidth="1"/>
    <col min="3" max="3" width="6.8515625" style="0" bestFit="1" customWidth="1"/>
    <col min="4" max="4" width="5.7109375" style="0" bestFit="1" customWidth="1"/>
    <col min="5" max="5" width="5.8515625" style="0" bestFit="1" customWidth="1"/>
    <col min="6" max="6" width="6.8515625" style="0" bestFit="1" customWidth="1"/>
    <col min="7" max="7" width="5.7109375" style="0" bestFit="1" customWidth="1"/>
    <col min="8" max="8" width="8.7109375" style="0" customWidth="1"/>
    <col min="9" max="9" width="7.28125" style="6" bestFit="1" customWidth="1"/>
    <col min="10" max="10" width="7.140625" style="0" customWidth="1"/>
    <col min="11" max="11" width="7.28125" style="7" bestFit="1" customWidth="1"/>
    <col min="12" max="12" width="6.7109375" style="0" customWidth="1"/>
    <col min="13" max="13" width="8.421875" style="0" customWidth="1"/>
    <col min="14" max="14" width="7.28125" style="0" customWidth="1"/>
    <col min="15" max="15" width="6.140625" style="0" customWidth="1"/>
    <col min="16" max="17" width="7.28125" style="0" bestFit="1" customWidth="1"/>
    <col min="18" max="18" width="7.7109375" style="0" bestFit="1" customWidth="1"/>
    <col min="19" max="19" width="7.28125" style="0" bestFit="1" customWidth="1"/>
  </cols>
  <sheetData>
    <row r="1" spans="1:20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3"/>
      <c r="S3" s="33"/>
      <c r="T3" s="33"/>
    </row>
    <row r="4" spans="1:20" ht="15.7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/>
      <c r="S4" s="33"/>
      <c r="T4" s="33"/>
    </row>
    <row r="5" spans="1:17" ht="15.7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20" ht="15.7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3"/>
      <c r="S6" s="33"/>
      <c r="T6" s="33"/>
    </row>
    <row r="7" spans="1:1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0" ht="19.5" customHeight="1">
      <c r="A8" s="41" t="s">
        <v>13</v>
      </c>
      <c r="B8" s="50" t="s">
        <v>14</v>
      </c>
      <c r="C8" s="51"/>
      <c r="D8" s="52"/>
      <c r="E8" s="44" t="s">
        <v>1</v>
      </c>
      <c r="F8" s="45"/>
      <c r="G8" s="46"/>
      <c r="H8" s="38" t="s">
        <v>7</v>
      </c>
      <c r="I8" s="56" t="s">
        <v>6</v>
      </c>
      <c r="J8" s="38" t="s">
        <v>8</v>
      </c>
      <c r="K8" s="40" t="s">
        <v>6</v>
      </c>
      <c r="L8" s="39" t="s">
        <v>9</v>
      </c>
      <c r="M8" s="57" t="s">
        <v>30</v>
      </c>
      <c r="N8" s="51"/>
      <c r="O8" s="52"/>
      <c r="P8" s="58" t="s">
        <v>10</v>
      </c>
      <c r="Q8" s="59"/>
      <c r="R8" s="59"/>
      <c r="S8" s="60"/>
      <c r="T8" s="64" t="s">
        <v>18</v>
      </c>
    </row>
    <row r="9" spans="1:20" ht="19.5" customHeight="1">
      <c r="A9" s="42"/>
      <c r="B9" s="53"/>
      <c r="C9" s="54"/>
      <c r="D9" s="55"/>
      <c r="E9" s="47"/>
      <c r="F9" s="48"/>
      <c r="G9" s="49"/>
      <c r="H9" s="38"/>
      <c r="I9" s="56"/>
      <c r="J9" s="38"/>
      <c r="K9" s="40"/>
      <c r="L9" s="39"/>
      <c r="M9" s="53"/>
      <c r="N9" s="54"/>
      <c r="O9" s="55"/>
      <c r="P9" s="61"/>
      <c r="Q9" s="62"/>
      <c r="R9" s="62"/>
      <c r="S9" s="63"/>
      <c r="T9" s="65"/>
    </row>
    <row r="10" spans="1:20" ht="30.75" customHeight="1">
      <c r="A10" s="43"/>
      <c r="B10" s="24" t="s">
        <v>3</v>
      </c>
      <c r="C10" s="24" t="s">
        <v>4</v>
      </c>
      <c r="D10" s="25" t="s">
        <v>5</v>
      </c>
      <c r="E10" s="26" t="s">
        <v>3</v>
      </c>
      <c r="F10" s="26" t="s">
        <v>4</v>
      </c>
      <c r="G10" s="26" t="s">
        <v>5</v>
      </c>
      <c r="H10" s="38"/>
      <c r="I10" s="56"/>
      <c r="J10" s="38"/>
      <c r="K10" s="40"/>
      <c r="L10" s="39"/>
      <c r="M10" s="28" t="s">
        <v>28</v>
      </c>
      <c r="N10" s="28" t="s">
        <v>29</v>
      </c>
      <c r="O10" s="28" t="s">
        <v>2</v>
      </c>
      <c r="P10" s="27" t="s">
        <v>15</v>
      </c>
      <c r="Q10" s="27" t="s">
        <v>11</v>
      </c>
      <c r="R10" s="27" t="s">
        <v>12</v>
      </c>
      <c r="S10" s="27" t="s">
        <v>11</v>
      </c>
      <c r="T10" s="66"/>
    </row>
    <row r="11" spans="1:20" ht="12.75">
      <c r="A11" s="8">
        <v>1</v>
      </c>
      <c r="B11" s="15">
        <v>272</v>
      </c>
      <c r="C11" s="15">
        <v>321</v>
      </c>
      <c r="D11" s="16">
        <f>B11+C11</f>
        <v>593</v>
      </c>
      <c r="E11" s="1">
        <v>25</v>
      </c>
      <c r="F11" s="1">
        <v>26</v>
      </c>
      <c r="G11" s="9">
        <f aca="true" t="shared" si="0" ref="G11:G38">SUM(E11:F11)</f>
        <v>51</v>
      </c>
      <c r="H11" s="2">
        <v>39</v>
      </c>
      <c r="I11" s="10">
        <f>H11/G39</f>
        <v>0.018606870229007633</v>
      </c>
      <c r="J11" s="5">
        <v>7</v>
      </c>
      <c r="K11" s="10">
        <f>J11/G39</f>
        <v>0.0033396946564885495</v>
      </c>
      <c r="L11" s="5">
        <f>SUM(H11+J11)</f>
        <v>46</v>
      </c>
      <c r="M11" s="5">
        <v>0</v>
      </c>
      <c r="N11" s="5">
        <v>0</v>
      </c>
      <c r="O11" s="5">
        <f>M11+N11</f>
        <v>0</v>
      </c>
      <c r="P11" s="3">
        <v>5</v>
      </c>
      <c r="Q11" s="19">
        <f>P11/G39</f>
        <v>0.002385496183206107</v>
      </c>
      <c r="R11" s="1">
        <v>4</v>
      </c>
      <c r="S11" s="20">
        <f>R11/G39</f>
        <v>0.0019083969465648854</v>
      </c>
      <c r="T11" s="11">
        <f>L11+P11+O11</f>
        <v>51</v>
      </c>
    </row>
    <row r="12" spans="1:20" ht="12.75">
      <c r="A12" s="12">
        <v>2</v>
      </c>
      <c r="B12" s="15">
        <v>313</v>
      </c>
      <c r="C12" s="15">
        <v>313</v>
      </c>
      <c r="D12" s="16">
        <f aca="true" t="shared" si="1" ref="D12:D38">B12+C12</f>
        <v>626</v>
      </c>
      <c r="E12" s="1">
        <v>62</v>
      </c>
      <c r="F12" s="1">
        <v>52</v>
      </c>
      <c r="G12" s="9">
        <f t="shared" si="0"/>
        <v>114</v>
      </c>
      <c r="H12" s="2">
        <v>91</v>
      </c>
      <c r="I12" s="10">
        <f>H12/G39</f>
        <v>0.04341603053435115</v>
      </c>
      <c r="J12" s="5">
        <v>19</v>
      </c>
      <c r="K12" s="10">
        <f>J12/G39</f>
        <v>0.009064885496183206</v>
      </c>
      <c r="L12" s="5">
        <f aca="true" t="shared" si="2" ref="L12:L39">SUM(H12+J12)</f>
        <v>110</v>
      </c>
      <c r="M12" s="5"/>
      <c r="N12" s="5"/>
      <c r="O12" s="5">
        <f aca="true" t="shared" si="3" ref="O12:O38">M12+N12</f>
        <v>0</v>
      </c>
      <c r="P12" s="3">
        <v>4</v>
      </c>
      <c r="Q12" s="19">
        <f>P12/G39</f>
        <v>0.0019083969465648854</v>
      </c>
      <c r="R12" s="1">
        <v>1</v>
      </c>
      <c r="S12" s="20">
        <f>R12/G39</f>
        <v>0.00047709923664122136</v>
      </c>
      <c r="T12" s="11">
        <f aca="true" t="shared" si="4" ref="T12:T38">L12+P12+O12</f>
        <v>114</v>
      </c>
    </row>
    <row r="13" spans="1:20" ht="12.75">
      <c r="A13" s="12">
        <v>3</v>
      </c>
      <c r="B13" s="15">
        <v>361</v>
      </c>
      <c r="C13" s="15">
        <v>383</v>
      </c>
      <c r="D13" s="16">
        <f t="shared" si="1"/>
        <v>744</v>
      </c>
      <c r="E13" s="1">
        <v>64</v>
      </c>
      <c r="F13" s="1">
        <v>49</v>
      </c>
      <c r="G13" s="9">
        <f t="shared" si="0"/>
        <v>113</v>
      </c>
      <c r="H13" s="2">
        <v>90</v>
      </c>
      <c r="I13" s="10">
        <f>H13/G39</f>
        <v>0.042938931297709926</v>
      </c>
      <c r="J13" s="5">
        <v>21</v>
      </c>
      <c r="K13" s="10">
        <f>J13/G39</f>
        <v>0.010019083969465648</v>
      </c>
      <c r="L13" s="5">
        <f t="shared" si="2"/>
        <v>111</v>
      </c>
      <c r="M13" s="5"/>
      <c r="N13" s="5"/>
      <c r="O13" s="5">
        <f t="shared" si="3"/>
        <v>0</v>
      </c>
      <c r="P13" s="3">
        <v>2</v>
      </c>
      <c r="Q13" s="19">
        <f>P13/G39</f>
        <v>0.0009541984732824427</v>
      </c>
      <c r="R13" s="1">
        <v>1</v>
      </c>
      <c r="S13" s="20">
        <f>R13/G39</f>
        <v>0.00047709923664122136</v>
      </c>
      <c r="T13" s="11">
        <f t="shared" si="4"/>
        <v>113</v>
      </c>
    </row>
    <row r="14" spans="1:20" ht="12.75">
      <c r="A14" s="12">
        <v>4</v>
      </c>
      <c r="B14" s="15">
        <v>323</v>
      </c>
      <c r="C14" s="15">
        <v>350</v>
      </c>
      <c r="D14" s="16">
        <f t="shared" si="1"/>
        <v>673</v>
      </c>
      <c r="E14" s="1">
        <v>38</v>
      </c>
      <c r="F14" s="1">
        <v>28</v>
      </c>
      <c r="G14" s="9">
        <f t="shared" si="0"/>
        <v>66</v>
      </c>
      <c r="H14" s="2">
        <v>41</v>
      </c>
      <c r="I14" s="10">
        <f>H14/G39</f>
        <v>0.019561068702290078</v>
      </c>
      <c r="J14" s="5">
        <v>20</v>
      </c>
      <c r="K14" s="10">
        <f>J14/G39</f>
        <v>0.009541984732824428</v>
      </c>
      <c r="L14" s="5">
        <f t="shared" si="2"/>
        <v>61</v>
      </c>
      <c r="M14" s="5"/>
      <c r="N14" s="5"/>
      <c r="O14" s="5">
        <f t="shared" si="3"/>
        <v>0</v>
      </c>
      <c r="P14" s="3">
        <v>5</v>
      </c>
      <c r="Q14" s="19">
        <f>P14/G39</f>
        <v>0.002385496183206107</v>
      </c>
      <c r="R14" s="1">
        <v>3</v>
      </c>
      <c r="S14" s="20">
        <f>R14/G39</f>
        <v>0.0014312977099236641</v>
      </c>
      <c r="T14" s="11">
        <f t="shared" si="4"/>
        <v>66</v>
      </c>
    </row>
    <row r="15" spans="1:20" ht="12.75">
      <c r="A15" s="12">
        <v>5</v>
      </c>
      <c r="B15" s="15">
        <v>345</v>
      </c>
      <c r="C15" s="15">
        <v>350</v>
      </c>
      <c r="D15" s="16">
        <f t="shared" si="1"/>
        <v>695</v>
      </c>
      <c r="E15" s="1">
        <v>44</v>
      </c>
      <c r="F15" s="1">
        <v>25</v>
      </c>
      <c r="G15" s="9">
        <f t="shared" si="0"/>
        <v>69</v>
      </c>
      <c r="H15" s="2">
        <v>48</v>
      </c>
      <c r="I15" s="10">
        <f>H15/G39</f>
        <v>0.022900763358778626</v>
      </c>
      <c r="J15" s="5">
        <v>14</v>
      </c>
      <c r="K15" s="10">
        <f>J15/G39</f>
        <v>0.006679389312977099</v>
      </c>
      <c r="L15" s="5">
        <f t="shared" si="2"/>
        <v>62</v>
      </c>
      <c r="M15" s="5"/>
      <c r="N15" s="5"/>
      <c r="O15" s="5">
        <f t="shared" si="3"/>
        <v>0</v>
      </c>
      <c r="P15" s="3">
        <v>7</v>
      </c>
      <c r="Q15" s="19">
        <f>P15/G39</f>
        <v>0.0033396946564885495</v>
      </c>
      <c r="R15" s="1">
        <v>3</v>
      </c>
      <c r="S15" s="20">
        <f>R15/G39</f>
        <v>0.0014312977099236641</v>
      </c>
      <c r="T15" s="11">
        <f t="shared" si="4"/>
        <v>69</v>
      </c>
    </row>
    <row r="16" spans="1:20" ht="12.75">
      <c r="A16" s="12">
        <v>6</v>
      </c>
      <c r="B16" s="15">
        <v>283</v>
      </c>
      <c r="C16" s="15">
        <v>342</v>
      </c>
      <c r="D16" s="16">
        <f t="shared" si="1"/>
        <v>625</v>
      </c>
      <c r="E16" s="1">
        <v>23</v>
      </c>
      <c r="F16" s="1">
        <v>19</v>
      </c>
      <c r="G16" s="9">
        <f t="shared" si="0"/>
        <v>42</v>
      </c>
      <c r="H16" s="2">
        <v>28</v>
      </c>
      <c r="I16" s="10">
        <f>H16/G39</f>
        <v>0.013358778625954198</v>
      </c>
      <c r="J16" s="5">
        <v>9</v>
      </c>
      <c r="K16" s="10">
        <f>J16/G39</f>
        <v>0.004293893129770993</v>
      </c>
      <c r="L16" s="5">
        <f t="shared" si="2"/>
        <v>37</v>
      </c>
      <c r="M16" s="5"/>
      <c r="N16" s="5"/>
      <c r="O16" s="5">
        <f t="shared" si="3"/>
        <v>0</v>
      </c>
      <c r="P16" s="3">
        <v>5</v>
      </c>
      <c r="Q16" s="19">
        <f>P16/G39</f>
        <v>0.002385496183206107</v>
      </c>
      <c r="R16" s="1">
        <v>2</v>
      </c>
      <c r="S16" s="20">
        <f>R16/G39</f>
        <v>0.0009541984732824427</v>
      </c>
      <c r="T16" s="11">
        <f t="shared" si="4"/>
        <v>42</v>
      </c>
    </row>
    <row r="17" spans="1:20" ht="12.75">
      <c r="A17" s="12">
        <v>7</v>
      </c>
      <c r="B17" s="15">
        <v>263</v>
      </c>
      <c r="C17" s="15">
        <v>318</v>
      </c>
      <c r="D17" s="16">
        <f t="shared" si="1"/>
        <v>581</v>
      </c>
      <c r="E17" s="1">
        <v>15</v>
      </c>
      <c r="F17" s="1">
        <v>12</v>
      </c>
      <c r="G17" s="9">
        <f t="shared" si="0"/>
        <v>27</v>
      </c>
      <c r="H17" s="2">
        <v>17</v>
      </c>
      <c r="I17" s="10">
        <f>H17/G39</f>
        <v>0.008110687022900763</v>
      </c>
      <c r="J17" s="5">
        <v>5</v>
      </c>
      <c r="K17" s="10">
        <f>J17/G39</f>
        <v>0.002385496183206107</v>
      </c>
      <c r="L17" s="5">
        <f t="shared" si="2"/>
        <v>22</v>
      </c>
      <c r="M17" s="5"/>
      <c r="N17" s="5"/>
      <c r="O17" s="5">
        <f t="shared" si="3"/>
        <v>0</v>
      </c>
      <c r="P17" s="3">
        <v>5</v>
      </c>
      <c r="Q17" s="19">
        <f>P17/G39</f>
        <v>0.002385496183206107</v>
      </c>
      <c r="R17" s="1">
        <v>2</v>
      </c>
      <c r="S17" s="20">
        <f>R17/G39</f>
        <v>0.0009541984732824427</v>
      </c>
      <c r="T17" s="11">
        <f t="shared" si="4"/>
        <v>27</v>
      </c>
    </row>
    <row r="18" spans="1:20" ht="12.75">
      <c r="A18" s="12">
        <v>8</v>
      </c>
      <c r="B18" s="15">
        <v>317</v>
      </c>
      <c r="C18" s="15">
        <v>360</v>
      </c>
      <c r="D18" s="16">
        <f t="shared" si="1"/>
        <v>677</v>
      </c>
      <c r="E18" s="1">
        <v>41</v>
      </c>
      <c r="F18" s="1">
        <v>25</v>
      </c>
      <c r="G18" s="9">
        <f t="shared" si="0"/>
        <v>66</v>
      </c>
      <c r="H18" s="2">
        <v>46</v>
      </c>
      <c r="I18" s="10">
        <f>H18/G39</f>
        <v>0.02194656488549618</v>
      </c>
      <c r="J18" s="5">
        <v>15</v>
      </c>
      <c r="K18" s="10">
        <f>J18/G39</f>
        <v>0.00715648854961832</v>
      </c>
      <c r="L18" s="5">
        <f t="shared" si="2"/>
        <v>61</v>
      </c>
      <c r="M18" s="5"/>
      <c r="N18" s="5"/>
      <c r="O18" s="5">
        <f t="shared" si="3"/>
        <v>0</v>
      </c>
      <c r="P18" s="3">
        <v>5</v>
      </c>
      <c r="Q18" s="19">
        <f>P18/G39</f>
        <v>0.002385496183206107</v>
      </c>
      <c r="R18" s="1">
        <v>0</v>
      </c>
      <c r="S18" s="20">
        <f>R18/G39</f>
        <v>0</v>
      </c>
      <c r="T18" s="11">
        <f t="shared" si="4"/>
        <v>66</v>
      </c>
    </row>
    <row r="19" spans="1:20" ht="12.75">
      <c r="A19" s="12">
        <v>9</v>
      </c>
      <c r="B19" s="15">
        <v>308</v>
      </c>
      <c r="C19" s="15">
        <v>349</v>
      </c>
      <c r="D19" s="16">
        <f t="shared" si="1"/>
        <v>657</v>
      </c>
      <c r="E19" s="1">
        <v>28</v>
      </c>
      <c r="F19" s="1">
        <v>20</v>
      </c>
      <c r="G19" s="9">
        <f t="shared" si="0"/>
        <v>48</v>
      </c>
      <c r="H19" s="2">
        <v>33</v>
      </c>
      <c r="I19" s="10">
        <f>H19/G39</f>
        <v>0.015744274809160304</v>
      </c>
      <c r="J19" s="5">
        <v>9</v>
      </c>
      <c r="K19" s="10">
        <f>J19/G39</f>
        <v>0.004293893129770993</v>
      </c>
      <c r="L19" s="5">
        <f t="shared" si="2"/>
        <v>42</v>
      </c>
      <c r="M19" s="5"/>
      <c r="N19" s="5"/>
      <c r="O19" s="5">
        <f t="shared" si="3"/>
        <v>0</v>
      </c>
      <c r="P19" s="3">
        <v>6</v>
      </c>
      <c r="Q19" s="19">
        <f>P19/G39</f>
        <v>0.0028625954198473282</v>
      </c>
      <c r="R19" s="1">
        <v>5</v>
      </c>
      <c r="S19" s="20">
        <f>R19/G39</f>
        <v>0.002385496183206107</v>
      </c>
      <c r="T19" s="11">
        <f t="shared" si="4"/>
        <v>48</v>
      </c>
    </row>
    <row r="20" spans="1:20" ht="12.75">
      <c r="A20" s="12">
        <v>10</v>
      </c>
      <c r="B20" s="15">
        <v>298</v>
      </c>
      <c r="C20" s="15">
        <v>320</v>
      </c>
      <c r="D20" s="16">
        <f t="shared" si="1"/>
        <v>618</v>
      </c>
      <c r="E20" s="1">
        <v>41</v>
      </c>
      <c r="F20" s="1">
        <v>26</v>
      </c>
      <c r="G20" s="9">
        <f t="shared" si="0"/>
        <v>67</v>
      </c>
      <c r="H20" s="2">
        <v>47</v>
      </c>
      <c r="I20" s="10">
        <f>H20/G39</f>
        <v>0.022423664122137404</v>
      </c>
      <c r="J20" s="5">
        <v>12</v>
      </c>
      <c r="K20" s="10">
        <f>J20/G39</f>
        <v>0.0057251908396946565</v>
      </c>
      <c r="L20" s="5">
        <f t="shared" si="2"/>
        <v>59</v>
      </c>
      <c r="M20" s="5"/>
      <c r="N20" s="5"/>
      <c r="O20" s="5">
        <f t="shared" si="3"/>
        <v>0</v>
      </c>
      <c r="P20" s="3">
        <v>8</v>
      </c>
      <c r="Q20" s="19">
        <f>P20/G39</f>
        <v>0.003816793893129771</v>
      </c>
      <c r="R20" s="1">
        <v>5</v>
      </c>
      <c r="S20" s="20">
        <f>R20/G39</f>
        <v>0.002385496183206107</v>
      </c>
      <c r="T20" s="11">
        <f t="shared" si="4"/>
        <v>67</v>
      </c>
    </row>
    <row r="21" spans="1:20" ht="12.75">
      <c r="A21" s="12">
        <v>11</v>
      </c>
      <c r="B21" s="15">
        <v>254</v>
      </c>
      <c r="C21" s="15">
        <v>313</v>
      </c>
      <c r="D21" s="16">
        <f t="shared" si="1"/>
        <v>567</v>
      </c>
      <c r="E21" s="1">
        <v>33</v>
      </c>
      <c r="F21" s="1">
        <v>25</v>
      </c>
      <c r="G21" s="9">
        <f t="shared" si="0"/>
        <v>58</v>
      </c>
      <c r="H21" s="2">
        <v>36</v>
      </c>
      <c r="I21" s="10">
        <f>H21/G39</f>
        <v>0.01717557251908397</v>
      </c>
      <c r="J21" s="5">
        <v>16</v>
      </c>
      <c r="K21" s="10">
        <f>J21/G39</f>
        <v>0.007633587786259542</v>
      </c>
      <c r="L21" s="5">
        <f t="shared" si="2"/>
        <v>52</v>
      </c>
      <c r="M21" s="5"/>
      <c r="N21" s="5"/>
      <c r="O21" s="5">
        <f t="shared" si="3"/>
        <v>0</v>
      </c>
      <c r="P21" s="3">
        <v>6</v>
      </c>
      <c r="Q21" s="19">
        <f>P21/G39</f>
        <v>0.0028625954198473282</v>
      </c>
      <c r="R21" s="1">
        <v>5</v>
      </c>
      <c r="S21" s="20">
        <f>R21/G39</f>
        <v>0.002385496183206107</v>
      </c>
      <c r="T21" s="11">
        <f t="shared" si="4"/>
        <v>58</v>
      </c>
    </row>
    <row r="22" spans="1:20" ht="12.75">
      <c r="A22" s="12">
        <v>12</v>
      </c>
      <c r="B22" s="15">
        <v>311</v>
      </c>
      <c r="C22" s="15">
        <v>321</v>
      </c>
      <c r="D22" s="16">
        <f t="shared" si="1"/>
        <v>632</v>
      </c>
      <c r="E22" s="1">
        <v>42</v>
      </c>
      <c r="F22" s="1">
        <v>28</v>
      </c>
      <c r="G22" s="9">
        <f t="shared" si="0"/>
        <v>70</v>
      </c>
      <c r="H22" s="2">
        <v>55</v>
      </c>
      <c r="I22" s="10">
        <f>H22/G39</f>
        <v>0.026240458015267174</v>
      </c>
      <c r="J22" s="5">
        <v>12</v>
      </c>
      <c r="K22" s="10">
        <f>J22/G39</f>
        <v>0.0057251908396946565</v>
      </c>
      <c r="L22" s="5">
        <f t="shared" si="2"/>
        <v>67</v>
      </c>
      <c r="M22" s="5"/>
      <c r="N22" s="5"/>
      <c r="O22" s="5">
        <f t="shared" si="3"/>
        <v>0</v>
      </c>
      <c r="P22" s="3">
        <v>3</v>
      </c>
      <c r="Q22" s="19">
        <f>P22/G39</f>
        <v>0.0014312977099236641</v>
      </c>
      <c r="R22" s="1">
        <v>1</v>
      </c>
      <c r="S22" s="20">
        <f>R22/G39</f>
        <v>0.00047709923664122136</v>
      </c>
      <c r="T22" s="11">
        <f t="shared" si="4"/>
        <v>70</v>
      </c>
    </row>
    <row r="23" spans="1:20" ht="12.75">
      <c r="A23" s="12">
        <v>13</v>
      </c>
      <c r="B23" s="15">
        <v>290</v>
      </c>
      <c r="C23" s="15">
        <v>339</v>
      </c>
      <c r="D23" s="16">
        <f t="shared" si="1"/>
        <v>629</v>
      </c>
      <c r="E23" s="1">
        <v>42</v>
      </c>
      <c r="F23" s="1">
        <v>33</v>
      </c>
      <c r="G23" s="9">
        <f t="shared" si="0"/>
        <v>75</v>
      </c>
      <c r="H23" s="2">
        <v>52</v>
      </c>
      <c r="I23" s="10">
        <f>H23/G39</f>
        <v>0.02480916030534351</v>
      </c>
      <c r="J23" s="5">
        <v>15</v>
      </c>
      <c r="K23" s="10">
        <f>J23/G39</f>
        <v>0.00715648854961832</v>
      </c>
      <c r="L23" s="5">
        <f t="shared" si="2"/>
        <v>67</v>
      </c>
      <c r="M23" s="5"/>
      <c r="N23" s="5"/>
      <c r="O23" s="5">
        <f t="shared" si="3"/>
        <v>0</v>
      </c>
      <c r="P23" s="3">
        <v>8</v>
      </c>
      <c r="Q23" s="19">
        <f>P23/G39</f>
        <v>0.003816793893129771</v>
      </c>
      <c r="R23" s="1">
        <v>4</v>
      </c>
      <c r="S23" s="20">
        <f>R23/G39</f>
        <v>0.0019083969465648854</v>
      </c>
      <c r="T23" s="11">
        <f t="shared" si="4"/>
        <v>75</v>
      </c>
    </row>
    <row r="24" spans="1:20" ht="12.75">
      <c r="A24" s="12">
        <v>14</v>
      </c>
      <c r="B24" s="15">
        <v>359</v>
      </c>
      <c r="C24" s="15">
        <v>395</v>
      </c>
      <c r="D24" s="16">
        <f t="shared" si="1"/>
        <v>754</v>
      </c>
      <c r="E24" s="1">
        <v>54</v>
      </c>
      <c r="F24" s="1">
        <v>49</v>
      </c>
      <c r="G24" s="9">
        <f t="shared" si="0"/>
        <v>103</v>
      </c>
      <c r="H24" s="2">
        <v>83</v>
      </c>
      <c r="I24" s="10">
        <f>H24/G39</f>
        <v>0.03959923664122137</v>
      </c>
      <c r="J24" s="5">
        <v>14</v>
      </c>
      <c r="K24" s="10">
        <f>J24/G39</f>
        <v>0.006679389312977099</v>
      </c>
      <c r="L24" s="5">
        <f t="shared" si="2"/>
        <v>97</v>
      </c>
      <c r="M24" s="5"/>
      <c r="N24" s="5"/>
      <c r="O24" s="5">
        <f t="shared" si="3"/>
        <v>0</v>
      </c>
      <c r="P24" s="3">
        <v>6</v>
      </c>
      <c r="Q24" s="19">
        <f>P24/G39</f>
        <v>0.0028625954198473282</v>
      </c>
      <c r="R24" s="1">
        <v>4</v>
      </c>
      <c r="S24" s="20">
        <f>R24/G39</f>
        <v>0.0019083969465648854</v>
      </c>
      <c r="T24" s="11">
        <f t="shared" si="4"/>
        <v>103</v>
      </c>
    </row>
    <row r="25" spans="1:20" ht="12.75">
      <c r="A25" s="12">
        <v>15</v>
      </c>
      <c r="B25" s="15">
        <v>330</v>
      </c>
      <c r="C25" s="15">
        <v>351</v>
      </c>
      <c r="D25" s="16">
        <f t="shared" si="1"/>
        <v>681</v>
      </c>
      <c r="E25" s="1">
        <v>34</v>
      </c>
      <c r="F25" s="1">
        <v>35</v>
      </c>
      <c r="G25" s="9">
        <f t="shared" si="0"/>
        <v>69</v>
      </c>
      <c r="H25" s="2">
        <v>50</v>
      </c>
      <c r="I25" s="10">
        <f>H25/G39</f>
        <v>0.02385496183206107</v>
      </c>
      <c r="J25" s="5">
        <v>12</v>
      </c>
      <c r="K25" s="10">
        <f>J25/G39</f>
        <v>0.0057251908396946565</v>
      </c>
      <c r="L25" s="5">
        <f t="shared" si="2"/>
        <v>62</v>
      </c>
      <c r="M25" s="5"/>
      <c r="N25" s="5"/>
      <c r="O25" s="5">
        <f t="shared" si="3"/>
        <v>0</v>
      </c>
      <c r="P25" s="3">
        <v>7</v>
      </c>
      <c r="Q25" s="19">
        <f>P25/G39</f>
        <v>0.0033396946564885495</v>
      </c>
      <c r="R25" s="1">
        <v>3</v>
      </c>
      <c r="S25" s="20">
        <f>R25/G39</f>
        <v>0.0014312977099236641</v>
      </c>
      <c r="T25" s="11">
        <f t="shared" si="4"/>
        <v>69</v>
      </c>
    </row>
    <row r="26" spans="1:20" ht="12.75">
      <c r="A26" s="12">
        <v>16</v>
      </c>
      <c r="B26" s="15">
        <v>298</v>
      </c>
      <c r="C26" s="15">
        <v>340</v>
      </c>
      <c r="D26" s="16">
        <f t="shared" si="1"/>
        <v>638</v>
      </c>
      <c r="E26" s="1">
        <v>32</v>
      </c>
      <c r="F26" s="1">
        <v>33</v>
      </c>
      <c r="G26" s="9">
        <f t="shared" si="0"/>
        <v>65</v>
      </c>
      <c r="H26" s="2">
        <v>42</v>
      </c>
      <c r="I26" s="10">
        <f>H26/G39</f>
        <v>0.020038167938931296</v>
      </c>
      <c r="J26" s="5">
        <v>14</v>
      </c>
      <c r="K26" s="10">
        <f>J26/G39</f>
        <v>0.006679389312977099</v>
      </c>
      <c r="L26" s="5">
        <f t="shared" si="2"/>
        <v>56</v>
      </c>
      <c r="M26" s="5"/>
      <c r="N26" s="5"/>
      <c r="O26" s="5">
        <f t="shared" si="3"/>
        <v>0</v>
      </c>
      <c r="P26" s="3">
        <v>9</v>
      </c>
      <c r="Q26" s="19">
        <f>P26/G39</f>
        <v>0.004293893129770993</v>
      </c>
      <c r="R26" s="1">
        <v>4</v>
      </c>
      <c r="S26" s="20">
        <f>R26/G39</f>
        <v>0.0019083969465648854</v>
      </c>
      <c r="T26" s="11">
        <f t="shared" si="4"/>
        <v>65</v>
      </c>
    </row>
    <row r="27" spans="1:20" ht="12.75">
      <c r="A27" s="12">
        <v>17</v>
      </c>
      <c r="B27" s="15">
        <v>342</v>
      </c>
      <c r="C27" s="15">
        <v>365</v>
      </c>
      <c r="D27" s="16">
        <f t="shared" si="1"/>
        <v>707</v>
      </c>
      <c r="E27" s="1">
        <v>47</v>
      </c>
      <c r="F27" s="1">
        <v>37</v>
      </c>
      <c r="G27" s="9">
        <f t="shared" si="0"/>
        <v>84</v>
      </c>
      <c r="H27" s="2">
        <v>63</v>
      </c>
      <c r="I27" s="10">
        <f>H27/G39</f>
        <v>0.030057251908396948</v>
      </c>
      <c r="J27" s="5">
        <v>17</v>
      </c>
      <c r="K27" s="10">
        <f>J27/G39</f>
        <v>0.008110687022900763</v>
      </c>
      <c r="L27" s="5">
        <f t="shared" si="2"/>
        <v>80</v>
      </c>
      <c r="M27" s="5"/>
      <c r="N27" s="5"/>
      <c r="O27" s="5">
        <f t="shared" si="3"/>
        <v>0</v>
      </c>
      <c r="P27" s="3">
        <v>4</v>
      </c>
      <c r="Q27" s="19">
        <f>P27/G39</f>
        <v>0.0019083969465648854</v>
      </c>
      <c r="R27" s="1">
        <v>2</v>
      </c>
      <c r="S27" s="20">
        <f>R27/G39</f>
        <v>0.0009541984732824427</v>
      </c>
      <c r="T27" s="11">
        <f t="shared" si="4"/>
        <v>84</v>
      </c>
    </row>
    <row r="28" spans="1:20" ht="12.75">
      <c r="A28" s="12">
        <v>18</v>
      </c>
      <c r="B28" s="15">
        <v>240</v>
      </c>
      <c r="C28" s="15">
        <v>292</v>
      </c>
      <c r="D28" s="16">
        <f t="shared" si="1"/>
        <v>532</v>
      </c>
      <c r="E28" s="1">
        <v>25</v>
      </c>
      <c r="F28" s="1">
        <v>17</v>
      </c>
      <c r="G28" s="9">
        <f t="shared" si="0"/>
        <v>42</v>
      </c>
      <c r="H28" s="2">
        <v>21</v>
      </c>
      <c r="I28" s="10">
        <f>H28/G39</f>
        <v>0.010019083969465648</v>
      </c>
      <c r="J28" s="5">
        <v>16</v>
      </c>
      <c r="K28" s="10">
        <f>J28/G39</f>
        <v>0.007633587786259542</v>
      </c>
      <c r="L28" s="5">
        <f t="shared" si="2"/>
        <v>37</v>
      </c>
      <c r="M28" s="5"/>
      <c r="N28" s="5"/>
      <c r="O28" s="5">
        <f t="shared" si="3"/>
        <v>0</v>
      </c>
      <c r="P28" s="3">
        <v>5</v>
      </c>
      <c r="Q28" s="19">
        <f>P28/G39</f>
        <v>0.002385496183206107</v>
      </c>
      <c r="R28" s="1">
        <v>0</v>
      </c>
      <c r="S28" s="20">
        <f>R28/G39</f>
        <v>0</v>
      </c>
      <c r="T28" s="11">
        <f t="shared" si="4"/>
        <v>42</v>
      </c>
    </row>
    <row r="29" spans="1:20" ht="12.75">
      <c r="A29" s="12">
        <v>19</v>
      </c>
      <c r="B29" s="15">
        <v>297</v>
      </c>
      <c r="C29" s="15">
        <v>356</v>
      </c>
      <c r="D29" s="16">
        <f t="shared" si="1"/>
        <v>653</v>
      </c>
      <c r="E29" s="1">
        <v>45</v>
      </c>
      <c r="F29" s="1">
        <v>38</v>
      </c>
      <c r="G29" s="9">
        <f t="shared" si="0"/>
        <v>83</v>
      </c>
      <c r="H29" s="2">
        <v>66</v>
      </c>
      <c r="I29" s="10">
        <f>H29/G39</f>
        <v>0.03148854961832061</v>
      </c>
      <c r="J29" s="5">
        <v>15</v>
      </c>
      <c r="K29" s="10">
        <f>J29/G39</f>
        <v>0.00715648854961832</v>
      </c>
      <c r="L29" s="5">
        <f t="shared" si="2"/>
        <v>81</v>
      </c>
      <c r="M29" s="5"/>
      <c r="N29" s="5"/>
      <c r="O29" s="5">
        <f t="shared" si="3"/>
        <v>0</v>
      </c>
      <c r="P29" s="3">
        <v>2</v>
      </c>
      <c r="Q29" s="19">
        <f>P29/G39</f>
        <v>0.0009541984732824427</v>
      </c>
      <c r="R29" s="1">
        <v>2</v>
      </c>
      <c r="S29" s="20">
        <f>R29/G39</f>
        <v>0.0009541984732824427</v>
      </c>
      <c r="T29" s="11">
        <f t="shared" si="4"/>
        <v>83</v>
      </c>
    </row>
    <row r="30" spans="1:20" ht="12.75">
      <c r="A30" s="12">
        <v>20</v>
      </c>
      <c r="B30" s="15">
        <v>265</v>
      </c>
      <c r="C30" s="15">
        <v>289</v>
      </c>
      <c r="D30" s="16">
        <f t="shared" si="1"/>
        <v>554</v>
      </c>
      <c r="E30" s="1">
        <v>16</v>
      </c>
      <c r="F30" s="1">
        <v>17</v>
      </c>
      <c r="G30" s="9">
        <f t="shared" si="0"/>
        <v>33</v>
      </c>
      <c r="H30" s="2">
        <v>28</v>
      </c>
      <c r="I30" s="10">
        <f>H30/G39</f>
        <v>0.013358778625954198</v>
      </c>
      <c r="J30" s="5">
        <v>1</v>
      </c>
      <c r="K30" s="10">
        <f>J30/G39</f>
        <v>0.00047709923664122136</v>
      </c>
      <c r="L30" s="5">
        <f t="shared" si="2"/>
        <v>29</v>
      </c>
      <c r="M30" s="5"/>
      <c r="N30" s="5"/>
      <c r="O30" s="5">
        <f t="shared" si="3"/>
        <v>0</v>
      </c>
      <c r="P30" s="3">
        <v>4</v>
      </c>
      <c r="Q30" s="19">
        <f>P30/G39</f>
        <v>0.0019083969465648854</v>
      </c>
      <c r="R30" s="1">
        <v>2</v>
      </c>
      <c r="S30" s="20">
        <f>R30/G39</f>
        <v>0.0009541984732824427</v>
      </c>
      <c r="T30" s="11">
        <f t="shared" si="4"/>
        <v>33</v>
      </c>
    </row>
    <row r="31" spans="1:20" ht="12.75">
      <c r="A31" s="12">
        <v>21</v>
      </c>
      <c r="B31" s="15">
        <v>265</v>
      </c>
      <c r="C31" s="15">
        <v>297</v>
      </c>
      <c r="D31" s="16">
        <f t="shared" si="1"/>
        <v>562</v>
      </c>
      <c r="E31" s="1">
        <v>27</v>
      </c>
      <c r="F31" s="1">
        <v>25</v>
      </c>
      <c r="G31" s="9">
        <f t="shared" si="0"/>
        <v>52</v>
      </c>
      <c r="H31" s="2">
        <v>44</v>
      </c>
      <c r="I31" s="10">
        <f>H31/G39</f>
        <v>0.02099236641221374</v>
      </c>
      <c r="J31" s="5">
        <v>3</v>
      </c>
      <c r="K31" s="10">
        <f>J31/G39</f>
        <v>0.0014312977099236641</v>
      </c>
      <c r="L31" s="5">
        <f t="shared" si="2"/>
        <v>47</v>
      </c>
      <c r="M31" s="5"/>
      <c r="N31" s="5"/>
      <c r="O31" s="5">
        <f t="shared" si="3"/>
        <v>0</v>
      </c>
      <c r="P31" s="3">
        <v>5</v>
      </c>
      <c r="Q31" s="19">
        <f>P31/G39</f>
        <v>0.002385496183206107</v>
      </c>
      <c r="R31" s="1">
        <v>1</v>
      </c>
      <c r="S31" s="20">
        <f>R31/G39</f>
        <v>0.00047709923664122136</v>
      </c>
      <c r="T31" s="11">
        <f t="shared" si="4"/>
        <v>52</v>
      </c>
    </row>
    <row r="32" spans="1:20" ht="12.75">
      <c r="A32" s="12">
        <v>22</v>
      </c>
      <c r="B32" s="15">
        <v>313</v>
      </c>
      <c r="C32" s="15">
        <v>363</v>
      </c>
      <c r="D32" s="16">
        <f t="shared" si="1"/>
        <v>676</v>
      </c>
      <c r="E32" s="1">
        <v>39</v>
      </c>
      <c r="F32" s="1">
        <v>34</v>
      </c>
      <c r="G32" s="9">
        <f t="shared" si="0"/>
        <v>73</v>
      </c>
      <c r="H32" s="2">
        <v>57</v>
      </c>
      <c r="I32" s="10">
        <f>H32/G39</f>
        <v>0.02719465648854962</v>
      </c>
      <c r="J32" s="5">
        <v>15</v>
      </c>
      <c r="K32" s="10">
        <f>J32/G39</f>
        <v>0.00715648854961832</v>
      </c>
      <c r="L32" s="5">
        <f t="shared" si="2"/>
        <v>72</v>
      </c>
      <c r="M32" s="5"/>
      <c r="N32" s="5"/>
      <c r="O32" s="5">
        <f t="shared" si="3"/>
        <v>0</v>
      </c>
      <c r="P32" s="3">
        <v>1</v>
      </c>
      <c r="Q32" s="19">
        <f>P32/G39</f>
        <v>0.00047709923664122136</v>
      </c>
      <c r="R32" s="1">
        <v>1</v>
      </c>
      <c r="S32" s="20">
        <f>R32/G39</f>
        <v>0.00047709923664122136</v>
      </c>
      <c r="T32" s="11">
        <f t="shared" si="4"/>
        <v>73</v>
      </c>
    </row>
    <row r="33" spans="1:20" ht="12.75">
      <c r="A33" s="12">
        <v>23</v>
      </c>
      <c r="B33" s="15">
        <v>258</v>
      </c>
      <c r="C33" s="15">
        <v>375</v>
      </c>
      <c r="D33" s="16">
        <f t="shared" si="1"/>
        <v>633</v>
      </c>
      <c r="E33" s="1">
        <v>39</v>
      </c>
      <c r="F33" s="1">
        <v>36</v>
      </c>
      <c r="G33" s="9">
        <f t="shared" si="0"/>
        <v>75</v>
      </c>
      <c r="H33" s="2">
        <v>61</v>
      </c>
      <c r="I33" s="10">
        <f>H33/G39</f>
        <v>0.029103053435114504</v>
      </c>
      <c r="J33" s="5">
        <v>11</v>
      </c>
      <c r="K33" s="10">
        <f>J33/G39</f>
        <v>0.005248091603053435</v>
      </c>
      <c r="L33" s="5">
        <f t="shared" si="2"/>
        <v>72</v>
      </c>
      <c r="M33" s="5"/>
      <c r="N33" s="5"/>
      <c r="O33" s="5">
        <f t="shared" si="3"/>
        <v>0</v>
      </c>
      <c r="P33" s="3">
        <v>3</v>
      </c>
      <c r="Q33" s="19">
        <f>P33/G39</f>
        <v>0.0014312977099236641</v>
      </c>
      <c r="R33" s="1">
        <v>2</v>
      </c>
      <c r="S33" s="20">
        <f>R33/G39</f>
        <v>0.0009541984732824427</v>
      </c>
      <c r="T33" s="11">
        <f t="shared" si="4"/>
        <v>75</v>
      </c>
    </row>
    <row r="34" spans="1:20" ht="12.75">
      <c r="A34" s="12">
        <v>24</v>
      </c>
      <c r="B34" s="15">
        <v>308</v>
      </c>
      <c r="C34" s="15">
        <v>347</v>
      </c>
      <c r="D34" s="16">
        <f t="shared" si="1"/>
        <v>655</v>
      </c>
      <c r="E34" s="1">
        <v>42</v>
      </c>
      <c r="F34" s="1">
        <v>40</v>
      </c>
      <c r="G34" s="9">
        <f t="shared" si="0"/>
        <v>82</v>
      </c>
      <c r="H34" s="2">
        <v>59</v>
      </c>
      <c r="I34" s="10">
        <f>H34/G39</f>
        <v>0.02814885496183206</v>
      </c>
      <c r="J34" s="5">
        <v>14</v>
      </c>
      <c r="K34" s="10">
        <f>J34/G39</f>
        <v>0.006679389312977099</v>
      </c>
      <c r="L34" s="5">
        <f t="shared" si="2"/>
        <v>73</v>
      </c>
      <c r="M34" s="5"/>
      <c r="N34" s="5"/>
      <c r="O34" s="5">
        <f t="shared" si="3"/>
        <v>0</v>
      </c>
      <c r="P34" s="3">
        <v>9</v>
      </c>
      <c r="Q34" s="19">
        <f>P34/G39</f>
        <v>0.004293893129770993</v>
      </c>
      <c r="R34" s="1">
        <v>9</v>
      </c>
      <c r="S34" s="20">
        <f>R34/G39</f>
        <v>0.004293893129770993</v>
      </c>
      <c r="T34" s="11">
        <f t="shared" si="4"/>
        <v>82</v>
      </c>
    </row>
    <row r="35" spans="1:20" ht="12.75">
      <c r="A35" s="12">
        <v>25</v>
      </c>
      <c r="B35" s="15">
        <v>381</v>
      </c>
      <c r="C35" s="15">
        <v>371</v>
      </c>
      <c r="D35" s="16">
        <f t="shared" si="1"/>
        <v>752</v>
      </c>
      <c r="E35" s="1">
        <v>66</v>
      </c>
      <c r="F35" s="1">
        <v>50</v>
      </c>
      <c r="G35" s="9">
        <f t="shared" si="0"/>
        <v>116</v>
      </c>
      <c r="H35" s="2">
        <v>100</v>
      </c>
      <c r="I35" s="10">
        <f>H35/G39</f>
        <v>0.04770992366412214</v>
      </c>
      <c r="J35" s="5">
        <v>13</v>
      </c>
      <c r="K35" s="10">
        <f>J35/G39</f>
        <v>0.006202290076335878</v>
      </c>
      <c r="L35" s="5">
        <f t="shared" si="2"/>
        <v>113</v>
      </c>
      <c r="M35" s="5"/>
      <c r="N35" s="5"/>
      <c r="O35" s="5">
        <f t="shared" si="3"/>
        <v>0</v>
      </c>
      <c r="P35" s="3">
        <v>3</v>
      </c>
      <c r="Q35" s="19">
        <f>P35/G39</f>
        <v>0.0014312977099236641</v>
      </c>
      <c r="R35" s="1">
        <v>3</v>
      </c>
      <c r="S35" s="20">
        <f>R35/G39</f>
        <v>0.0014312977099236641</v>
      </c>
      <c r="T35" s="11">
        <f t="shared" si="4"/>
        <v>116</v>
      </c>
    </row>
    <row r="36" spans="1:20" ht="12.75">
      <c r="A36" s="12">
        <v>26</v>
      </c>
      <c r="B36" s="15">
        <v>405</v>
      </c>
      <c r="C36" s="15">
        <v>412</v>
      </c>
      <c r="D36" s="16">
        <f t="shared" si="1"/>
        <v>817</v>
      </c>
      <c r="E36" s="1">
        <v>64</v>
      </c>
      <c r="F36" s="1">
        <v>52</v>
      </c>
      <c r="G36" s="9">
        <f t="shared" si="0"/>
        <v>116</v>
      </c>
      <c r="H36" s="2">
        <v>101</v>
      </c>
      <c r="I36" s="10">
        <f>H36/G39</f>
        <v>0.048187022900763356</v>
      </c>
      <c r="J36" s="5">
        <v>8</v>
      </c>
      <c r="K36" s="10">
        <f>J36/G39</f>
        <v>0.003816793893129771</v>
      </c>
      <c r="L36" s="5">
        <f t="shared" si="2"/>
        <v>109</v>
      </c>
      <c r="M36" s="5"/>
      <c r="N36" s="5"/>
      <c r="O36" s="5">
        <f t="shared" si="3"/>
        <v>0</v>
      </c>
      <c r="P36" s="3">
        <v>7</v>
      </c>
      <c r="Q36" s="19">
        <f>P36/G39</f>
        <v>0.0033396946564885495</v>
      </c>
      <c r="R36" s="1">
        <v>4</v>
      </c>
      <c r="S36" s="20">
        <f>R36/G39</f>
        <v>0.0019083969465648854</v>
      </c>
      <c r="T36" s="11">
        <f t="shared" si="4"/>
        <v>116</v>
      </c>
    </row>
    <row r="37" spans="1:20" ht="12.75">
      <c r="A37" s="12">
        <v>27</v>
      </c>
      <c r="B37" s="15">
        <v>350</v>
      </c>
      <c r="C37" s="15">
        <v>386</v>
      </c>
      <c r="D37" s="16">
        <f t="shared" si="1"/>
        <v>736</v>
      </c>
      <c r="E37" s="1">
        <v>55</v>
      </c>
      <c r="F37" s="1">
        <v>42</v>
      </c>
      <c r="G37" s="9">
        <f t="shared" si="0"/>
        <v>97</v>
      </c>
      <c r="H37" s="2">
        <v>76</v>
      </c>
      <c r="I37" s="10">
        <f>H37/G39</f>
        <v>0.03625954198473282</v>
      </c>
      <c r="J37" s="5">
        <v>15</v>
      </c>
      <c r="K37" s="10">
        <f>J37/G39</f>
        <v>0.00715648854961832</v>
      </c>
      <c r="L37" s="5">
        <f t="shared" si="2"/>
        <v>91</v>
      </c>
      <c r="M37" s="5"/>
      <c r="N37" s="5"/>
      <c r="O37" s="5">
        <f t="shared" si="3"/>
        <v>0</v>
      </c>
      <c r="P37" s="3">
        <v>6</v>
      </c>
      <c r="Q37" s="19">
        <f>P37/G39</f>
        <v>0.0028625954198473282</v>
      </c>
      <c r="R37" s="1">
        <v>1</v>
      </c>
      <c r="S37" s="20">
        <f>R37/G39</f>
        <v>0.00047709923664122136</v>
      </c>
      <c r="T37" s="11">
        <f t="shared" si="4"/>
        <v>97</v>
      </c>
    </row>
    <row r="38" spans="1:20" ht="12.75">
      <c r="A38" s="12">
        <v>28</v>
      </c>
      <c r="B38" s="15">
        <v>345</v>
      </c>
      <c r="C38" s="15">
        <v>385</v>
      </c>
      <c r="D38" s="16">
        <f t="shared" si="1"/>
        <v>730</v>
      </c>
      <c r="E38" s="1">
        <v>67</v>
      </c>
      <c r="F38" s="1">
        <v>73</v>
      </c>
      <c r="G38" s="9">
        <f t="shared" si="0"/>
        <v>140</v>
      </c>
      <c r="H38" s="2">
        <v>123</v>
      </c>
      <c r="I38" s="10">
        <f>H38/G39</f>
        <v>0.05868320610687023</v>
      </c>
      <c r="J38" s="5">
        <v>11</v>
      </c>
      <c r="K38" s="10">
        <f>J38/G39</f>
        <v>0.005248091603053435</v>
      </c>
      <c r="L38" s="5">
        <f t="shared" si="2"/>
        <v>134</v>
      </c>
      <c r="M38" s="5"/>
      <c r="N38" s="5"/>
      <c r="O38" s="5">
        <f t="shared" si="3"/>
        <v>0</v>
      </c>
      <c r="P38" s="3">
        <v>6</v>
      </c>
      <c r="Q38" s="19">
        <f>P38/G39</f>
        <v>0.0028625954198473282</v>
      </c>
      <c r="R38" s="1">
        <v>5</v>
      </c>
      <c r="S38" s="20">
        <f>R38/G39</f>
        <v>0.002385496183206107</v>
      </c>
      <c r="T38" s="11">
        <f t="shared" si="4"/>
        <v>140</v>
      </c>
    </row>
    <row r="39" spans="1:20" ht="12.75">
      <c r="A39" s="12" t="s">
        <v>2</v>
      </c>
      <c r="B39" s="17">
        <f>SUM(B11:B38)</f>
        <v>8694</v>
      </c>
      <c r="C39" s="17">
        <f>SUM(C11:C38)</f>
        <v>9703</v>
      </c>
      <c r="D39" s="16">
        <f>B39+C39</f>
        <v>18397</v>
      </c>
      <c r="E39" s="9">
        <f>SUM(E11:E38)</f>
        <v>1150</v>
      </c>
      <c r="F39" s="9">
        <f>SUM(F11:F38)</f>
        <v>946</v>
      </c>
      <c r="G39" s="29">
        <f>E39+F39</f>
        <v>2096</v>
      </c>
      <c r="H39" s="13">
        <f>SUM(H11:H38)</f>
        <v>1597</v>
      </c>
      <c r="I39" s="18">
        <f>SUM(I11:I38)</f>
        <v>0.7619274809160308</v>
      </c>
      <c r="J39" s="13">
        <f>SUM(J11:J38)</f>
        <v>353</v>
      </c>
      <c r="K39" s="18">
        <f>SUM(K11:K38)</f>
        <v>0.1684160305343511</v>
      </c>
      <c r="L39" s="31">
        <f t="shared" si="2"/>
        <v>1950</v>
      </c>
      <c r="M39" s="14">
        <f aca="true" t="shared" si="5" ref="M39:T39">SUM(M11:M38)</f>
        <v>0</v>
      </c>
      <c r="N39" s="14">
        <f t="shared" si="5"/>
        <v>0</v>
      </c>
      <c r="O39" s="14">
        <f t="shared" si="5"/>
        <v>0</v>
      </c>
      <c r="P39" s="11">
        <f t="shared" si="5"/>
        <v>146</v>
      </c>
      <c r="Q39" s="18">
        <f t="shared" si="5"/>
        <v>0.06965648854961834</v>
      </c>
      <c r="R39" s="4">
        <f t="shared" si="5"/>
        <v>79</v>
      </c>
      <c r="S39" s="21">
        <f t="shared" si="5"/>
        <v>0.0376908396946565</v>
      </c>
      <c r="T39" s="30">
        <f t="shared" si="5"/>
        <v>2096</v>
      </c>
    </row>
    <row r="41" spans="1:19" ht="15.75">
      <c r="A41" s="35" t="s">
        <v>17</v>
      </c>
      <c r="B41" s="35"/>
      <c r="C41" s="35"/>
      <c r="D41" s="35"/>
      <c r="E41" s="35"/>
      <c r="K41" s="67" t="s">
        <v>16</v>
      </c>
      <c r="L41" s="68"/>
      <c r="M41" s="68"/>
      <c r="N41" s="68"/>
      <c r="O41" s="68"/>
      <c r="P41" s="68"/>
      <c r="Q41" s="68"/>
      <c r="R41" s="68"/>
      <c r="S41" s="68"/>
    </row>
  </sheetData>
  <mergeCells count="17">
    <mergeCell ref="M8:O9"/>
    <mergeCell ref="P8:S9"/>
    <mergeCell ref="T8:T10"/>
    <mergeCell ref="K41:S41"/>
    <mergeCell ref="A41:E41"/>
    <mergeCell ref="J8:J10"/>
    <mergeCell ref="L8:L10"/>
    <mergeCell ref="K8:K10"/>
    <mergeCell ref="A8:A10"/>
    <mergeCell ref="E8:G9"/>
    <mergeCell ref="H8:H10"/>
    <mergeCell ref="B8:D9"/>
    <mergeCell ref="I8:I10"/>
    <mergeCell ref="A1:T2"/>
    <mergeCell ref="A3:T3"/>
    <mergeCell ref="A4:T4"/>
    <mergeCell ref="A6:T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R36" sqref="R36"/>
    </sheetView>
  </sheetViews>
  <sheetFormatPr defaultColWidth="9.140625" defaultRowHeight="12.75"/>
  <cols>
    <col min="1" max="1" width="7.140625" style="0" bestFit="1" customWidth="1"/>
    <col min="2" max="2" width="5.8515625" style="0" bestFit="1" customWidth="1"/>
    <col min="3" max="3" width="6.8515625" style="0" bestFit="1" customWidth="1"/>
    <col min="4" max="4" width="5.7109375" style="0" bestFit="1" customWidth="1"/>
    <col min="5" max="5" width="5.8515625" style="0" bestFit="1" customWidth="1"/>
    <col min="6" max="6" width="6.8515625" style="0" bestFit="1" customWidth="1"/>
    <col min="7" max="7" width="5.7109375" style="0" bestFit="1" customWidth="1"/>
    <col min="8" max="8" width="8.57421875" style="0" customWidth="1"/>
    <col min="9" max="9" width="7.28125" style="0" bestFit="1" customWidth="1"/>
    <col min="11" max="11" width="7.28125" style="0" bestFit="1" customWidth="1"/>
    <col min="12" max="12" width="8.421875" style="0" bestFit="1" customWidth="1"/>
    <col min="13" max="13" width="8.421875" style="0" customWidth="1"/>
    <col min="14" max="14" width="7.140625" style="0" bestFit="1" customWidth="1"/>
    <col min="15" max="15" width="5.421875" style="0" bestFit="1" customWidth="1"/>
    <col min="16" max="16" width="6.57421875" style="0" bestFit="1" customWidth="1"/>
    <col min="17" max="17" width="7.28125" style="0" bestFit="1" customWidth="1"/>
    <col min="18" max="18" width="7.7109375" style="0" bestFit="1" customWidth="1"/>
    <col min="19" max="19" width="7.28125" style="0" bestFit="1" customWidth="1"/>
  </cols>
  <sheetData>
    <row r="1" spans="1:20" ht="12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 customHeight="1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3"/>
      <c r="S3" s="33"/>
      <c r="T3" s="33"/>
    </row>
    <row r="4" spans="1:20" ht="15.7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/>
      <c r="S4" s="33"/>
      <c r="T4" s="33"/>
    </row>
    <row r="5" spans="1:17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20" ht="15.7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3"/>
      <c r="S6" s="33"/>
      <c r="T6" s="33"/>
    </row>
    <row r="7" spans="1:1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0" ht="19.5" customHeight="1">
      <c r="A8" s="41" t="s">
        <v>13</v>
      </c>
      <c r="B8" s="50" t="s">
        <v>14</v>
      </c>
      <c r="C8" s="51"/>
      <c r="D8" s="52"/>
      <c r="E8" s="44" t="s">
        <v>1</v>
      </c>
      <c r="F8" s="45"/>
      <c r="G8" s="46"/>
      <c r="H8" s="38" t="s">
        <v>7</v>
      </c>
      <c r="I8" s="56" t="s">
        <v>6</v>
      </c>
      <c r="J8" s="38" t="s">
        <v>8</v>
      </c>
      <c r="K8" s="40" t="s">
        <v>6</v>
      </c>
      <c r="L8" s="39" t="s">
        <v>9</v>
      </c>
      <c r="M8" s="57" t="s">
        <v>30</v>
      </c>
      <c r="N8" s="51"/>
      <c r="O8" s="52"/>
      <c r="P8" s="58" t="s">
        <v>10</v>
      </c>
      <c r="Q8" s="59"/>
      <c r="R8" s="59"/>
      <c r="S8" s="60"/>
      <c r="T8" s="64" t="s">
        <v>18</v>
      </c>
    </row>
    <row r="9" spans="1:20" ht="19.5" customHeight="1">
      <c r="A9" s="42"/>
      <c r="B9" s="53"/>
      <c r="C9" s="54"/>
      <c r="D9" s="55"/>
      <c r="E9" s="47"/>
      <c r="F9" s="48"/>
      <c r="G9" s="49"/>
      <c r="H9" s="38"/>
      <c r="I9" s="56"/>
      <c r="J9" s="38"/>
      <c r="K9" s="40"/>
      <c r="L9" s="39"/>
      <c r="M9" s="53"/>
      <c r="N9" s="54"/>
      <c r="O9" s="55"/>
      <c r="P9" s="61"/>
      <c r="Q9" s="62"/>
      <c r="R9" s="62"/>
      <c r="S9" s="63"/>
      <c r="T9" s="65"/>
    </row>
    <row r="10" spans="1:20" ht="33" customHeight="1">
      <c r="A10" s="43"/>
      <c r="B10" s="24" t="s">
        <v>3</v>
      </c>
      <c r="C10" s="24" t="s">
        <v>4</v>
      </c>
      <c r="D10" s="25" t="s">
        <v>5</v>
      </c>
      <c r="E10" s="26" t="s">
        <v>3</v>
      </c>
      <c r="F10" s="26" t="s">
        <v>4</v>
      </c>
      <c r="G10" s="26" t="s">
        <v>5</v>
      </c>
      <c r="H10" s="38"/>
      <c r="I10" s="56"/>
      <c r="J10" s="38"/>
      <c r="K10" s="40"/>
      <c r="L10" s="39"/>
      <c r="M10" s="28" t="s">
        <v>28</v>
      </c>
      <c r="N10" s="28" t="s">
        <v>29</v>
      </c>
      <c r="O10" s="28" t="s">
        <v>2</v>
      </c>
      <c r="P10" s="27" t="s">
        <v>15</v>
      </c>
      <c r="Q10" s="27" t="s">
        <v>11</v>
      </c>
      <c r="R10" s="27" t="s">
        <v>12</v>
      </c>
      <c r="S10" s="27" t="s">
        <v>11</v>
      </c>
      <c r="T10" s="66"/>
    </row>
    <row r="11" spans="1:20" ht="12.75">
      <c r="A11" s="8">
        <v>1</v>
      </c>
      <c r="B11" s="15">
        <v>272</v>
      </c>
      <c r="C11" s="15">
        <v>321</v>
      </c>
      <c r="D11" s="16">
        <f>B11+C11</f>
        <v>593</v>
      </c>
      <c r="E11" s="1">
        <v>25</v>
      </c>
      <c r="F11" s="1">
        <v>26</v>
      </c>
      <c r="G11" s="9">
        <f aca="true" t="shared" si="0" ref="G11:G38">SUM(E11:F11)</f>
        <v>51</v>
      </c>
      <c r="H11" s="2">
        <v>35</v>
      </c>
      <c r="I11" s="10">
        <f>H11/G39</f>
        <v>0.016706443914081145</v>
      </c>
      <c r="J11" s="5">
        <v>10</v>
      </c>
      <c r="K11" s="10">
        <f>J11/G39</f>
        <v>0.00477326968973747</v>
      </c>
      <c r="L11" s="5">
        <f>SUM(H11+J11)</f>
        <v>45</v>
      </c>
      <c r="M11" s="5">
        <v>0</v>
      </c>
      <c r="N11" s="5">
        <v>0</v>
      </c>
      <c r="O11" s="5">
        <f>M11+N11</f>
        <v>0</v>
      </c>
      <c r="P11" s="3">
        <v>6</v>
      </c>
      <c r="Q11" s="19">
        <f>P11/G39</f>
        <v>0.002863961813842482</v>
      </c>
      <c r="R11" s="1">
        <v>6</v>
      </c>
      <c r="S11" s="20">
        <f>R11/G39</f>
        <v>0.002863961813842482</v>
      </c>
      <c r="T11" s="11">
        <f>L11+P11+O11</f>
        <v>51</v>
      </c>
    </row>
    <row r="12" spans="1:20" ht="12.75">
      <c r="A12" s="12">
        <v>2</v>
      </c>
      <c r="B12" s="15">
        <v>313</v>
      </c>
      <c r="C12" s="15">
        <v>313</v>
      </c>
      <c r="D12" s="16">
        <f aca="true" t="shared" si="1" ref="D12:D38">B12+C12</f>
        <v>626</v>
      </c>
      <c r="E12" s="1">
        <v>62</v>
      </c>
      <c r="F12" s="1">
        <v>52</v>
      </c>
      <c r="G12" s="9">
        <f t="shared" si="0"/>
        <v>114</v>
      </c>
      <c r="H12" s="2">
        <v>91</v>
      </c>
      <c r="I12" s="10">
        <f>H12/G39</f>
        <v>0.04343675417661098</v>
      </c>
      <c r="J12" s="5">
        <v>17</v>
      </c>
      <c r="K12" s="10">
        <f>J12/G39</f>
        <v>0.008114558472553698</v>
      </c>
      <c r="L12" s="5">
        <f aca="true" t="shared" si="2" ref="L12:L39">SUM(H12+J12)</f>
        <v>108</v>
      </c>
      <c r="M12" s="5"/>
      <c r="N12" s="5"/>
      <c r="O12" s="5">
        <f aca="true" t="shared" si="3" ref="O12:O38">M12+N12</f>
        <v>0</v>
      </c>
      <c r="P12" s="3">
        <v>6</v>
      </c>
      <c r="Q12" s="19">
        <f>P12/G39</f>
        <v>0.002863961813842482</v>
      </c>
      <c r="R12" s="1">
        <v>2</v>
      </c>
      <c r="S12" s="20">
        <f>R12/G39</f>
        <v>0.0009546539379474941</v>
      </c>
      <c r="T12" s="11">
        <f aca="true" t="shared" si="4" ref="T12:T38">L12+P12+O12</f>
        <v>114</v>
      </c>
    </row>
    <row r="13" spans="1:20" ht="12.75">
      <c r="A13" s="12">
        <v>3</v>
      </c>
      <c r="B13" s="15">
        <v>361</v>
      </c>
      <c r="C13" s="15">
        <v>383</v>
      </c>
      <c r="D13" s="16">
        <f t="shared" si="1"/>
        <v>744</v>
      </c>
      <c r="E13" s="1">
        <v>64</v>
      </c>
      <c r="F13" s="1">
        <v>49</v>
      </c>
      <c r="G13" s="9">
        <f t="shared" si="0"/>
        <v>113</v>
      </c>
      <c r="H13" s="2">
        <v>86</v>
      </c>
      <c r="I13" s="10">
        <f>H13/G39</f>
        <v>0.04105011933174224</v>
      </c>
      <c r="J13" s="5">
        <v>25</v>
      </c>
      <c r="K13" s="10">
        <f>J13/G39</f>
        <v>0.011933174224343675</v>
      </c>
      <c r="L13" s="5">
        <f t="shared" si="2"/>
        <v>111</v>
      </c>
      <c r="M13" s="5"/>
      <c r="N13" s="5"/>
      <c r="O13" s="5">
        <f t="shared" si="3"/>
        <v>0</v>
      </c>
      <c r="P13" s="3">
        <v>2</v>
      </c>
      <c r="Q13" s="19">
        <f>P13/G39</f>
        <v>0.0009546539379474941</v>
      </c>
      <c r="R13" s="1">
        <v>0</v>
      </c>
      <c r="S13" s="20">
        <f>R13/G39</f>
        <v>0</v>
      </c>
      <c r="T13" s="11">
        <f t="shared" si="4"/>
        <v>113</v>
      </c>
    </row>
    <row r="14" spans="1:20" ht="12.75">
      <c r="A14" s="12">
        <v>4</v>
      </c>
      <c r="B14" s="15">
        <v>323</v>
      </c>
      <c r="C14" s="15">
        <v>350</v>
      </c>
      <c r="D14" s="16">
        <f t="shared" si="1"/>
        <v>673</v>
      </c>
      <c r="E14" s="1">
        <v>37</v>
      </c>
      <c r="F14" s="1">
        <v>28</v>
      </c>
      <c r="G14" s="9">
        <f t="shared" si="0"/>
        <v>65</v>
      </c>
      <c r="H14" s="2">
        <v>40</v>
      </c>
      <c r="I14" s="10">
        <f>H14/G39</f>
        <v>0.01909307875894988</v>
      </c>
      <c r="J14" s="5">
        <v>20</v>
      </c>
      <c r="K14" s="10">
        <f>J14/G39</f>
        <v>0.00954653937947494</v>
      </c>
      <c r="L14" s="5">
        <f t="shared" si="2"/>
        <v>60</v>
      </c>
      <c r="M14" s="5"/>
      <c r="N14" s="5"/>
      <c r="O14" s="5">
        <f t="shared" si="3"/>
        <v>0</v>
      </c>
      <c r="P14" s="3">
        <v>5</v>
      </c>
      <c r="Q14" s="19">
        <f>P14/G39</f>
        <v>0.002386634844868735</v>
      </c>
      <c r="R14" s="1">
        <v>3</v>
      </c>
      <c r="S14" s="20">
        <f>R14/G39</f>
        <v>0.001431980906921241</v>
      </c>
      <c r="T14" s="11">
        <f t="shared" si="4"/>
        <v>65</v>
      </c>
    </row>
    <row r="15" spans="1:20" ht="12.75">
      <c r="A15" s="12">
        <v>5</v>
      </c>
      <c r="B15" s="15">
        <v>345</v>
      </c>
      <c r="C15" s="15">
        <v>350</v>
      </c>
      <c r="D15" s="16">
        <f t="shared" si="1"/>
        <v>695</v>
      </c>
      <c r="E15" s="1">
        <v>44</v>
      </c>
      <c r="F15" s="1">
        <v>25</v>
      </c>
      <c r="G15" s="9">
        <f t="shared" si="0"/>
        <v>69</v>
      </c>
      <c r="H15" s="2">
        <v>48</v>
      </c>
      <c r="I15" s="10">
        <f>H15/G39</f>
        <v>0.022911694510739856</v>
      </c>
      <c r="J15" s="5">
        <v>15</v>
      </c>
      <c r="K15" s="10">
        <f>J15/G39</f>
        <v>0.007159904534606206</v>
      </c>
      <c r="L15" s="5">
        <f t="shared" si="2"/>
        <v>63</v>
      </c>
      <c r="M15" s="5"/>
      <c r="N15" s="5"/>
      <c r="O15" s="5">
        <f t="shared" si="3"/>
        <v>0</v>
      </c>
      <c r="P15" s="3">
        <v>6</v>
      </c>
      <c r="Q15" s="19">
        <f>P15/G39</f>
        <v>0.002863961813842482</v>
      </c>
      <c r="R15" s="1">
        <v>3</v>
      </c>
      <c r="S15" s="20">
        <f>R15/G39</f>
        <v>0.001431980906921241</v>
      </c>
      <c r="T15" s="11">
        <f t="shared" si="4"/>
        <v>69</v>
      </c>
    </row>
    <row r="16" spans="1:20" ht="12.75">
      <c r="A16" s="12">
        <v>6</v>
      </c>
      <c r="B16" s="15">
        <v>283</v>
      </c>
      <c r="C16" s="15">
        <v>342</v>
      </c>
      <c r="D16" s="16">
        <f t="shared" si="1"/>
        <v>625</v>
      </c>
      <c r="E16" s="1">
        <v>23</v>
      </c>
      <c r="F16" s="1">
        <v>19</v>
      </c>
      <c r="G16" s="9">
        <f t="shared" si="0"/>
        <v>42</v>
      </c>
      <c r="H16" s="2">
        <v>30</v>
      </c>
      <c r="I16" s="10">
        <f>H16/G39</f>
        <v>0.014319809069212411</v>
      </c>
      <c r="J16" s="5">
        <v>7</v>
      </c>
      <c r="K16" s="10">
        <f>J16/G39</f>
        <v>0.003341288782816229</v>
      </c>
      <c r="L16" s="5">
        <f t="shared" si="2"/>
        <v>37</v>
      </c>
      <c r="M16" s="5"/>
      <c r="N16" s="5"/>
      <c r="O16" s="5">
        <f t="shared" si="3"/>
        <v>0</v>
      </c>
      <c r="P16" s="3">
        <v>5</v>
      </c>
      <c r="Q16" s="19">
        <f>P16/G39</f>
        <v>0.002386634844868735</v>
      </c>
      <c r="R16" s="1">
        <v>2</v>
      </c>
      <c r="S16" s="20">
        <f>R16/G39</f>
        <v>0.0009546539379474941</v>
      </c>
      <c r="T16" s="11">
        <f t="shared" si="4"/>
        <v>42</v>
      </c>
    </row>
    <row r="17" spans="1:20" ht="12.75">
      <c r="A17" s="12">
        <v>7</v>
      </c>
      <c r="B17" s="15">
        <v>263</v>
      </c>
      <c r="C17" s="15">
        <v>318</v>
      </c>
      <c r="D17" s="16">
        <f t="shared" si="1"/>
        <v>581</v>
      </c>
      <c r="E17" s="1">
        <v>15</v>
      </c>
      <c r="F17" s="1">
        <v>12</v>
      </c>
      <c r="G17" s="9">
        <f t="shared" si="0"/>
        <v>27</v>
      </c>
      <c r="H17" s="2">
        <v>16</v>
      </c>
      <c r="I17" s="10">
        <f>H17/G39</f>
        <v>0.0076372315035799524</v>
      </c>
      <c r="J17" s="5">
        <v>7</v>
      </c>
      <c r="K17" s="10">
        <f>J17/G39</f>
        <v>0.003341288782816229</v>
      </c>
      <c r="L17" s="5">
        <f t="shared" si="2"/>
        <v>23</v>
      </c>
      <c r="M17" s="5"/>
      <c r="N17" s="5"/>
      <c r="O17" s="5">
        <f t="shared" si="3"/>
        <v>0</v>
      </c>
      <c r="P17" s="3">
        <v>4</v>
      </c>
      <c r="Q17" s="19">
        <f>P17/G39</f>
        <v>0.0019093078758949881</v>
      </c>
      <c r="R17" s="1">
        <v>2</v>
      </c>
      <c r="S17" s="20">
        <f>R17/G39</f>
        <v>0.0009546539379474941</v>
      </c>
      <c r="T17" s="11">
        <f t="shared" si="4"/>
        <v>27</v>
      </c>
    </row>
    <row r="18" spans="1:20" ht="12.75">
      <c r="A18" s="12">
        <v>8</v>
      </c>
      <c r="B18" s="15">
        <v>317</v>
      </c>
      <c r="C18" s="15">
        <v>360</v>
      </c>
      <c r="D18" s="16">
        <f t="shared" si="1"/>
        <v>677</v>
      </c>
      <c r="E18" s="1">
        <v>41</v>
      </c>
      <c r="F18" s="1">
        <v>25</v>
      </c>
      <c r="G18" s="9">
        <f t="shared" si="0"/>
        <v>66</v>
      </c>
      <c r="H18" s="2">
        <v>46</v>
      </c>
      <c r="I18" s="10">
        <f>H18/G39</f>
        <v>0.021957040572792363</v>
      </c>
      <c r="J18" s="5">
        <v>14</v>
      </c>
      <c r="K18" s="10">
        <f>J18/G39</f>
        <v>0.006682577565632458</v>
      </c>
      <c r="L18" s="5">
        <f t="shared" si="2"/>
        <v>60</v>
      </c>
      <c r="M18" s="5"/>
      <c r="N18" s="5"/>
      <c r="O18" s="5">
        <f t="shared" si="3"/>
        <v>0</v>
      </c>
      <c r="P18" s="3">
        <v>6</v>
      </c>
      <c r="Q18" s="19">
        <f>P18/G39</f>
        <v>0.002863961813842482</v>
      </c>
      <c r="R18" s="1">
        <v>1</v>
      </c>
      <c r="S18" s="20">
        <f>R18/G39</f>
        <v>0.00047732696897374703</v>
      </c>
      <c r="T18" s="11">
        <f t="shared" si="4"/>
        <v>66</v>
      </c>
    </row>
    <row r="19" spans="1:20" ht="12.75">
      <c r="A19" s="12">
        <v>9</v>
      </c>
      <c r="B19" s="15">
        <v>308</v>
      </c>
      <c r="C19" s="15">
        <v>349</v>
      </c>
      <c r="D19" s="16">
        <f t="shared" si="1"/>
        <v>657</v>
      </c>
      <c r="E19" s="1">
        <v>28</v>
      </c>
      <c r="F19" s="1">
        <v>20</v>
      </c>
      <c r="G19" s="9">
        <f t="shared" si="0"/>
        <v>48</v>
      </c>
      <c r="H19" s="2">
        <v>34</v>
      </c>
      <c r="I19" s="10">
        <f>H19/G39</f>
        <v>0.016229116945107397</v>
      </c>
      <c r="J19" s="5">
        <v>8</v>
      </c>
      <c r="K19" s="10">
        <f>J19/G39</f>
        <v>0.0038186157517899762</v>
      </c>
      <c r="L19" s="5">
        <f t="shared" si="2"/>
        <v>42</v>
      </c>
      <c r="M19" s="5"/>
      <c r="N19" s="5"/>
      <c r="O19" s="5">
        <f t="shared" si="3"/>
        <v>0</v>
      </c>
      <c r="P19" s="3">
        <v>6</v>
      </c>
      <c r="Q19" s="19">
        <f>P19/G39</f>
        <v>0.002863961813842482</v>
      </c>
      <c r="R19" s="1">
        <v>5</v>
      </c>
      <c r="S19" s="20">
        <f>R19/G39</f>
        <v>0.002386634844868735</v>
      </c>
      <c r="T19" s="11">
        <f t="shared" si="4"/>
        <v>48</v>
      </c>
    </row>
    <row r="20" spans="1:20" ht="12.75">
      <c r="A20" s="12">
        <v>10</v>
      </c>
      <c r="B20" s="15">
        <v>298</v>
      </c>
      <c r="C20" s="15">
        <v>320</v>
      </c>
      <c r="D20" s="16">
        <f t="shared" si="1"/>
        <v>618</v>
      </c>
      <c r="E20" s="1">
        <v>41</v>
      </c>
      <c r="F20" s="1">
        <v>26</v>
      </c>
      <c r="G20" s="9">
        <f t="shared" si="0"/>
        <v>67</v>
      </c>
      <c r="H20" s="2">
        <v>44</v>
      </c>
      <c r="I20" s="10">
        <f>H20/G39</f>
        <v>0.02100238663484487</v>
      </c>
      <c r="J20" s="5">
        <v>15</v>
      </c>
      <c r="K20" s="10">
        <f>J20/G39</f>
        <v>0.007159904534606206</v>
      </c>
      <c r="L20" s="5">
        <f t="shared" si="2"/>
        <v>59</v>
      </c>
      <c r="M20" s="5"/>
      <c r="N20" s="5"/>
      <c r="O20" s="5">
        <f t="shared" si="3"/>
        <v>0</v>
      </c>
      <c r="P20" s="3">
        <v>8</v>
      </c>
      <c r="Q20" s="19">
        <f>P20/G39</f>
        <v>0.0038186157517899762</v>
      </c>
      <c r="R20" s="1">
        <v>4</v>
      </c>
      <c r="S20" s="20">
        <f>R20/G39</f>
        <v>0.0019093078758949881</v>
      </c>
      <c r="T20" s="11">
        <f t="shared" si="4"/>
        <v>67</v>
      </c>
    </row>
    <row r="21" spans="1:20" ht="12.75">
      <c r="A21" s="12">
        <v>11</v>
      </c>
      <c r="B21" s="15">
        <v>254</v>
      </c>
      <c r="C21" s="15">
        <v>313</v>
      </c>
      <c r="D21" s="16">
        <f t="shared" si="1"/>
        <v>567</v>
      </c>
      <c r="E21" s="1">
        <v>33</v>
      </c>
      <c r="F21" s="1">
        <v>25</v>
      </c>
      <c r="G21" s="9">
        <f t="shared" si="0"/>
        <v>58</v>
      </c>
      <c r="H21" s="2">
        <v>36</v>
      </c>
      <c r="I21" s="10">
        <f>H21/G39</f>
        <v>0.017183770883054894</v>
      </c>
      <c r="J21" s="5">
        <v>15</v>
      </c>
      <c r="K21" s="10">
        <f>J21/G39</f>
        <v>0.007159904534606206</v>
      </c>
      <c r="L21" s="5">
        <f t="shared" si="2"/>
        <v>51</v>
      </c>
      <c r="M21" s="5"/>
      <c r="N21" s="5"/>
      <c r="O21" s="5">
        <f t="shared" si="3"/>
        <v>0</v>
      </c>
      <c r="P21" s="3">
        <v>7</v>
      </c>
      <c r="Q21" s="19">
        <f>P21/G39</f>
        <v>0.003341288782816229</v>
      </c>
      <c r="R21" s="1">
        <v>5</v>
      </c>
      <c r="S21" s="20">
        <f>R21/G39</f>
        <v>0.002386634844868735</v>
      </c>
      <c r="T21" s="11">
        <f t="shared" si="4"/>
        <v>58</v>
      </c>
    </row>
    <row r="22" spans="1:20" ht="12.75">
      <c r="A22" s="12">
        <v>12</v>
      </c>
      <c r="B22" s="15">
        <v>311</v>
      </c>
      <c r="C22" s="15">
        <v>321</v>
      </c>
      <c r="D22" s="16">
        <f t="shared" si="1"/>
        <v>632</v>
      </c>
      <c r="E22" s="1">
        <v>42</v>
      </c>
      <c r="F22" s="1">
        <v>28</v>
      </c>
      <c r="G22" s="9">
        <f t="shared" si="0"/>
        <v>70</v>
      </c>
      <c r="H22" s="2">
        <v>57</v>
      </c>
      <c r="I22" s="10">
        <f>H22/G39</f>
        <v>0.02720763723150358</v>
      </c>
      <c r="J22" s="5">
        <v>9</v>
      </c>
      <c r="K22" s="10">
        <f>J22/G39</f>
        <v>0.0042959427207637235</v>
      </c>
      <c r="L22" s="5">
        <f t="shared" si="2"/>
        <v>66</v>
      </c>
      <c r="M22" s="5"/>
      <c r="N22" s="5"/>
      <c r="O22" s="5">
        <f t="shared" si="3"/>
        <v>0</v>
      </c>
      <c r="P22" s="3">
        <v>4</v>
      </c>
      <c r="Q22" s="19">
        <f>P22/G39</f>
        <v>0.0019093078758949881</v>
      </c>
      <c r="R22" s="1">
        <v>1</v>
      </c>
      <c r="S22" s="20">
        <f>R22/G39</f>
        <v>0.00047732696897374703</v>
      </c>
      <c r="T22" s="11">
        <f t="shared" si="4"/>
        <v>70</v>
      </c>
    </row>
    <row r="23" spans="1:20" ht="12.75">
      <c r="A23" s="12">
        <v>13</v>
      </c>
      <c r="B23" s="15">
        <v>290</v>
      </c>
      <c r="C23" s="15">
        <v>339</v>
      </c>
      <c r="D23" s="16">
        <f t="shared" si="1"/>
        <v>629</v>
      </c>
      <c r="E23" s="1">
        <v>42</v>
      </c>
      <c r="F23" s="1">
        <v>33</v>
      </c>
      <c r="G23" s="9">
        <f t="shared" si="0"/>
        <v>75</v>
      </c>
      <c r="H23" s="2">
        <v>53</v>
      </c>
      <c r="I23" s="10">
        <f>H23/G39</f>
        <v>0.025298329355608593</v>
      </c>
      <c r="J23" s="5">
        <v>14</v>
      </c>
      <c r="K23" s="10">
        <f>J23/G39</f>
        <v>0.006682577565632458</v>
      </c>
      <c r="L23" s="5">
        <f t="shared" si="2"/>
        <v>67</v>
      </c>
      <c r="M23" s="5"/>
      <c r="N23" s="5"/>
      <c r="O23" s="5">
        <f t="shared" si="3"/>
        <v>0</v>
      </c>
      <c r="P23" s="3">
        <v>8</v>
      </c>
      <c r="Q23" s="19">
        <f>P23/G39</f>
        <v>0.0038186157517899762</v>
      </c>
      <c r="R23" s="1">
        <v>4</v>
      </c>
      <c r="S23" s="20">
        <f>R23/G39</f>
        <v>0.0019093078758949881</v>
      </c>
      <c r="T23" s="11">
        <f t="shared" si="4"/>
        <v>75</v>
      </c>
    </row>
    <row r="24" spans="1:20" ht="12.75">
      <c r="A24" s="12">
        <v>14</v>
      </c>
      <c r="B24" s="15">
        <v>359</v>
      </c>
      <c r="C24" s="15">
        <v>395</v>
      </c>
      <c r="D24" s="16">
        <f t="shared" si="1"/>
        <v>754</v>
      </c>
      <c r="E24" s="1">
        <v>54</v>
      </c>
      <c r="F24" s="1">
        <v>49</v>
      </c>
      <c r="G24" s="9">
        <f t="shared" si="0"/>
        <v>103</v>
      </c>
      <c r="H24" s="2">
        <v>86</v>
      </c>
      <c r="I24" s="10">
        <f>H24/G39</f>
        <v>0.04105011933174224</v>
      </c>
      <c r="J24" s="5">
        <v>11</v>
      </c>
      <c r="K24" s="10">
        <f>J24/G39</f>
        <v>0.005250596658711217</v>
      </c>
      <c r="L24" s="5">
        <f t="shared" si="2"/>
        <v>97</v>
      </c>
      <c r="M24" s="5"/>
      <c r="N24" s="5"/>
      <c r="O24" s="5">
        <f t="shared" si="3"/>
        <v>0</v>
      </c>
      <c r="P24" s="3">
        <v>6</v>
      </c>
      <c r="Q24" s="19">
        <f>P24/G39</f>
        <v>0.002863961813842482</v>
      </c>
      <c r="R24" s="1">
        <v>4</v>
      </c>
      <c r="S24" s="20">
        <f>R24/G39</f>
        <v>0.0019093078758949881</v>
      </c>
      <c r="T24" s="11">
        <f t="shared" si="4"/>
        <v>103</v>
      </c>
    </row>
    <row r="25" spans="1:20" ht="12.75">
      <c r="A25" s="12">
        <v>15</v>
      </c>
      <c r="B25" s="15">
        <v>330</v>
      </c>
      <c r="C25" s="15">
        <v>351</v>
      </c>
      <c r="D25" s="16">
        <f t="shared" si="1"/>
        <v>681</v>
      </c>
      <c r="E25" s="1">
        <v>34</v>
      </c>
      <c r="F25" s="1">
        <v>35</v>
      </c>
      <c r="G25" s="9">
        <f t="shared" si="0"/>
        <v>69</v>
      </c>
      <c r="H25" s="2">
        <v>47</v>
      </c>
      <c r="I25" s="10">
        <f>H25/G39</f>
        <v>0.02243436754176611</v>
      </c>
      <c r="J25" s="5">
        <v>13</v>
      </c>
      <c r="K25" s="10">
        <f>J25/G39</f>
        <v>0.006205250596658711</v>
      </c>
      <c r="L25" s="5">
        <f t="shared" si="2"/>
        <v>60</v>
      </c>
      <c r="M25" s="5"/>
      <c r="N25" s="5"/>
      <c r="O25" s="5">
        <f t="shared" si="3"/>
        <v>0</v>
      </c>
      <c r="P25" s="3">
        <v>9</v>
      </c>
      <c r="Q25" s="19">
        <f>P25/G39</f>
        <v>0.0042959427207637235</v>
      </c>
      <c r="R25" s="1">
        <v>4</v>
      </c>
      <c r="S25" s="20">
        <f>R25/G39</f>
        <v>0.0019093078758949881</v>
      </c>
      <c r="T25" s="11">
        <f t="shared" si="4"/>
        <v>69</v>
      </c>
    </row>
    <row r="26" spans="1:20" ht="12.75">
      <c r="A26" s="12">
        <v>16</v>
      </c>
      <c r="B26" s="15">
        <v>298</v>
      </c>
      <c r="C26" s="15">
        <v>340</v>
      </c>
      <c r="D26" s="16">
        <f t="shared" si="1"/>
        <v>638</v>
      </c>
      <c r="E26" s="1">
        <v>32</v>
      </c>
      <c r="F26" s="1">
        <v>33</v>
      </c>
      <c r="G26" s="9">
        <f t="shared" si="0"/>
        <v>65</v>
      </c>
      <c r="H26" s="2">
        <v>46</v>
      </c>
      <c r="I26" s="10">
        <f>H26/G39</f>
        <v>0.021957040572792363</v>
      </c>
      <c r="J26" s="5">
        <v>11</v>
      </c>
      <c r="K26" s="10">
        <f>J26/G39</f>
        <v>0.005250596658711217</v>
      </c>
      <c r="L26" s="5">
        <f t="shared" si="2"/>
        <v>57</v>
      </c>
      <c r="M26" s="5"/>
      <c r="N26" s="5"/>
      <c r="O26" s="5">
        <f t="shared" si="3"/>
        <v>0</v>
      </c>
      <c r="P26" s="3">
        <v>8</v>
      </c>
      <c r="Q26" s="19">
        <f>P26/G39</f>
        <v>0.0038186157517899762</v>
      </c>
      <c r="R26" s="1">
        <v>4</v>
      </c>
      <c r="S26" s="20">
        <f>R26/G39</f>
        <v>0.0019093078758949881</v>
      </c>
      <c r="T26" s="11">
        <f t="shared" si="4"/>
        <v>65</v>
      </c>
    </row>
    <row r="27" spans="1:20" ht="12.75">
      <c r="A27" s="12">
        <v>17</v>
      </c>
      <c r="B27" s="15">
        <v>342</v>
      </c>
      <c r="C27" s="15">
        <v>365</v>
      </c>
      <c r="D27" s="16">
        <f t="shared" si="1"/>
        <v>707</v>
      </c>
      <c r="E27" s="1">
        <v>47</v>
      </c>
      <c r="F27" s="1">
        <v>37</v>
      </c>
      <c r="G27" s="9">
        <f t="shared" si="0"/>
        <v>84</v>
      </c>
      <c r="H27" s="2">
        <v>62</v>
      </c>
      <c r="I27" s="10">
        <f>H27/G39</f>
        <v>0.029594272076372316</v>
      </c>
      <c r="J27" s="5">
        <v>18</v>
      </c>
      <c r="K27" s="10">
        <f>J27/G39</f>
        <v>0.008591885441527447</v>
      </c>
      <c r="L27" s="5">
        <f t="shared" si="2"/>
        <v>80</v>
      </c>
      <c r="M27" s="5"/>
      <c r="N27" s="5"/>
      <c r="O27" s="5">
        <f t="shared" si="3"/>
        <v>0</v>
      </c>
      <c r="P27" s="3">
        <v>4</v>
      </c>
      <c r="Q27" s="19">
        <f>P27/G39</f>
        <v>0.0019093078758949881</v>
      </c>
      <c r="R27" s="1">
        <v>2</v>
      </c>
      <c r="S27" s="20">
        <f>R27/G39</f>
        <v>0.0009546539379474941</v>
      </c>
      <c r="T27" s="11">
        <f t="shared" si="4"/>
        <v>84</v>
      </c>
    </row>
    <row r="28" spans="1:20" ht="12.75">
      <c r="A28" s="12">
        <v>18</v>
      </c>
      <c r="B28" s="15">
        <v>240</v>
      </c>
      <c r="C28" s="15">
        <v>292</v>
      </c>
      <c r="D28" s="16">
        <f t="shared" si="1"/>
        <v>532</v>
      </c>
      <c r="E28" s="1">
        <v>25</v>
      </c>
      <c r="F28" s="1">
        <v>17</v>
      </c>
      <c r="G28" s="9">
        <f t="shared" si="0"/>
        <v>42</v>
      </c>
      <c r="H28" s="2">
        <v>22</v>
      </c>
      <c r="I28" s="10">
        <f>H28/G39</f>
        <v>0.010501193317422435</v>
      </c>
      <c r="J28" s="5">
        <v>15</v>
      </c>
      <c r="K28" s="10">
        <f>J28/G39</f>
        <v>0.007159904534606206</v>
      </c>
      <c r="L28" s="5">
        <f t="shared" si="2"/>
        <v>37</v>
      </c>
      <c r="M28" s="5"/>
      <c r="N28" s="5"/>
      <c r="O28" s="5">
        <f t="shared" si="3"/>
        <v>0</v>
      </c>
      <c r="P28" s="3">
        <v>5</v>
      </c>
      <c r="Q28" s="19">
        <f>P28/G39</f>
        <v>0.002386634844868735</v>
      </c>
      <c r="R28" s="1">
        <v>0</v>
      </c>
      <c r="S28" s="20">
        <f>R28/G39</f>
        <v>0</v>
      </c>
      <c r="T28" s="11">
        <f t="shared" si="4"/>
        <v>42</v>
      </c>
    </row>
    <row r="29" spans="1:20" ht="12.75">
      <c r="A29" s="12">
        <v>19</v>
      </c>
      <c r="B29" s="15">
        <v>297</v>
      </c>
      <c r="C29" s="15">
        <v>356</v>
      </c>
      <c r="D29" s="16">
        <f t="shared" si="1"/>
        <v>653</v>
      </c>
      <c r="E29" s="1">
        <v>45</v>
      </c>
      <c r="F29" s="1">
        <v>38</v>
      </c>
      <c r="G29" s="9">
        <f t="shared" si="0"/>
        <v>83</v>
      </c>
      <c r="H29" s="2">
        <v>63</v>
      </c>
      <c r="I29" s="10">
        <f>H29/G39</f>
        <v>0.03007159904534606</v>
      </c>
      <c r="J29" s="5">
        <v>18</v>
      </c>
      <c r="K29" s="10">
        <f>J29/G39</f>
        <v>0.008591885441527447</v>
      </c>
      <c r="L29" s="5">
        <f t="shared" si="2"/>
        <v>81</v>
      </c>
      <c r="M29" s="5"/>
      <c r="N29" s="5"/>
      <c r="O29" s="5">
        <f t="shared" si="3"/>
        <v>0</v>
      </c>
      <c r="P29" s="3">
        <v>2</v>
      </c>
      <c r="Q29" s="19">
        <f>P29/G39</f>
        <v>0.0009546539379474941</v>
      </c>
      <c r="R29" s="1">
        <v>2</v>
      </c>
      <c r="S29" s="20">
        <f>R29/G39</f>
        <v>0.0009546539379474941</v>
      </c>
      <c r="T29" s="11">
        <f t="shared" si="4"/>
        <v>83</v>
      </c>
    </row>
    <row r="30" spans="1:20" ht="12.75">
      <c r="A30" s="12">
        <v>20</v>
      </c>
      <c r="B30" s="15">
        <v>265</v>
      </c>
      <c r="C30" s="15">
        <v>289</v>
      </c>
      <c r="D30" s="16">
        <f t="shared" si="1"/>
        <v>554</v>
      </c>
      <c r="E30" s="1">
        <v>16</v>
      </c>
      <c r="F30" s="1">
        <v>17</v>
      </c>
      <c r="G30" s="9">
        <f t="shared" si="0"/>
        <v>33</v>
      </c>
      <c r="H30" s="2">
        <v>27</v>
      </c>
      <c r="I30" s="10">
        <f>H30/G39</f>
        <v>0.012887828162291169</v>
      </c>
      <c r="J30" s="5">
        <v>3</v>
      </c>
      <c r="K30" s="10">
        <f>J30/G39</f>
        <v>0.001431980906921241</v>
      </c>
      <c r="L30" s="5">
        <f t="shared" si="2"/>
        <v>30</v>
      </c>
      <c r="M30" s="5"/>
      <c r="N30" s="5"/>
      <c r="O30" s="5">
        <f t="shared" si="3"/>
        <v>0</v>
      </c>
      <c r="P30" s="3">
        <v>3</v>
      </c>
      <c r="Q30" s="19">
        <f>P30/G39</f>
        <v>0.001431980906921241</v>
      </c>
      <c r="R30" s="1">
        <v>1</v>
      </c>
      <c r="S30" s="20">
        <f>R30/G39</f>
        <v>0.00047732696897374703</v>
      </c>
      <c r="T30" s="11">
        <f t="shared" si="4"/>
        <v>33</v>
      </c>
    </row>
    <row r="31" spans="1:20" ht="12.75">
      <c r="A31" s="12">
        <v>21</v>
      </c>
      <c r="B31" s="15">
        <v>265</v>
      </c>
      <c r="C31" s="15">
        <v>297</v>
      </c>
      <c r="D31" s="16">
        <f t="shared" si="1"/>
        <v>562</v>
      </c>
      <c r="E31" s="1">
        <v>27</v>
      </c>
      <c r="F31" s="1">
        <v>25</v>
      </c>
      <c r="G31" s="9">
        <f t="shared" si="0"/>
        <v>52</v>
      </c>
      <c r="H31" s="2">
        <v>40</v>
      </c>
      <c r="I31" s="10">
        <f>H31/G39</f>
        <v>0.01909307875894988</v>
      </c>
      <c r="J31" s="5">
        <v>6</v>
      </c>
      <c r="K31" s="10">
        <f>J31/G39</f>
        <v>0.002863961813842482</v>
      </c>
      <c r="L31" s="5">
        <f t="shared" si="2"/>
        <v>46</v>
      </c>
      <c r="M31" s="5"/>
      <c r="N31" s="5"/>
      <c r="O31" s="5">
        <f t="shared" si="3"/>
        <v>0</v>
      </c>
      <c r="P31" s="3">
        <v>6</v>
      </c>
      <c r="Q31" s="19">
        <f>P31/G39</f>
        <v>0.002863961813842482</v>
      </c>
      <c r="R31" s="1">
        <v>1</v>
      </c>
      <c r="S31" s="20">
        <f>R31/G39</f>
        <v>0.00047732696897374703</v>
      </c>
      <c r="T31" s="11">
        <f t="shared" si="4"/>
        <v>52</v>
      </c>
    </row>
    <row r="32" spans="1:20" ht="12.75">
      <c r="A32" s="12">
        <v>22</v>
      </c>
      <c r="B32" s="15">
        <v>313</v>
      </c>
      <c r="C32" s="15">
        <v>363</v>
      </c>
      <c r="D32" s="16">
        <f t="shared" si="1"/>
        <v>676</v>
      </c>
      <c r="E32" s="1">
        <v>39</v>
      </c>
      <c r="F32" s="1">
        <v>34</v>
      </c>
      <c r="G32" s="9">
        <f t="shared" si="0"/>
        <v>73</v>
      </c>
      <c r="H32" s="2">
        <v>55</v>
      </c>
      <c r="I32" s="10">
        <f>H32/G39</f>
        <v>0.026252983293556086</v>
      </c>
      <c r="J32" s="5">
        <v>17</v>
      </c>
      <c r="K32" s="10">
        <f>J32/G39</f>
        <v>0.008114558472553698</v>
      </c>
      <c r="L32" s="5">
        <f t="shared" si="2"/>
        <v>72</v>
      </c>
      <c r="M32" s="5"/>
      <c r="N32" s="5"/>
      <c r="O32" s="5">
        <f t="shared" si="3"/>
        <v>0</v>
      </c>
      <c r="P32" s="3">
        <v>1</v>
      </c>
      <c r="Q32" s="19">
        <f>P32/G39</f>
        <v>0.00047732696897374703</v>
      </c>
      <c r="R32" s="1">
        <v>0</v>
      </c>
      <c r="S32" s="20">
        <f>R32/G39</f>
        <v>0</v>
      </c>
      <c r="T32" s="11">
        <f t="shared" si="4"/>
        <v>73</v>
      </c>
    </row>
    <row r="33" spans="1:20" ht="12.75">
      <c r="A33" s="12">
        <v>23</v>
      </c>
      <c r="B33" s="15">
        <v>258</v>
      </c>
      <c r="C33" s="15">
        <v>375</v>
      </c>
      <c r="D33" s="16">
        <f t="shared" si="1"/>
        <v>633</v>
      </c>
      <c r="E33" s="1">
        <v>39</v>
      </c>
      <c r="F33" s="1">
        <v>36</v>
      </c>
      <c r="G33" s="9">
        <f t="shared" si="0"/>
        <v>75</v>
      </c>
      <c r="H33" s="2">
        <v>58</v>
      </c>
      <c r="I33" s="10">
        <f>H33/G39</f>
        <v>0.02768496420047733</v>
      </c>
      <c r="J33" s="5">
        <v>14</v>
      </c>
      <c r="K33" s="10">
        <f>J33/G39</f>
        <v>0.006682577565632458</v>
      </c>
      <c r="L33" s="5">
        <f t="shared" si="2"/>
        <v>72</v>
      </c>
      <c r="M33" s="5"/>
      <c r="N33" s="5"/>
      <c r="O33" s="5">
        <f t="shared" si="3"/>
        <v>0</v>
      </c>
      <c r="P33" s="3">
        <v>3</v>
      </c>
      <c r="Q33" s="19">
        <f>P33/G39</f>
        <v>0.001431980906921241</v>
      </c>
      <c r="R33" s="1">
        <v>2</v>
      </c>
      <c r="S33" s="20">
        <f>R33/G39</f>
        <v>0.0009546539379474941</v>
      </c>
      <c r="T33" s="11">
        <f t="shared" si="4"/>
        <v>75</v>
      </c>
    </row>
    <row r="34" spans="1:20" ht="12.75">
      <c r="A34" s="12">
        <v>24</v>
      </c>
      <c r="B34" s="15">
        <v>308</v>
      </c>
      <c r="C34" s="15">
        <v>347</v>
      </c>
      <c r="D34" s="16">
        <f t="shared" si="1"/>
        <v>655</v>
      </c>
      <c r="E34" s="1">
        <v>42</v>
      </c>
      <c r="F34" s="1">
        <v>40</v>
      </c>
      <c r="G34" s="9">
        <f t="shared" si="0"/>
        <v>82</v>
      </c>
      <c r="H34" s="2">
        <v>60</v>
      </c>
      <c r="I34" s="10">
        <f>H34/G39</f>
        <v>0.028639618138424822</v>
      </c>
      <c r="J34" s="5">
        <v>14</v>
      </c>
      <c r="K34" s="10">
        <f>J34/G39</f>
        <v>0.006682577565632458</v>
      </c>
      <c r="L34" s="5">
        <f t="shared" si="2"/>
        <v>74</v>
      </c>
      <c r="M34" s="5"/>
      <c r="N34" s="5"/>
      <c r="O34" s="5">
        <f t="shared" si="3"/>
        <v>0</v>
      </c>
      <c r="P34" s="3">
        <v>8</v>
      </c>
      <c r="Q34" s="19">
        <f>P34/G39</f>
        <v>0.0038186157517899762</v>
      </c>
      <c r="R34" s="1">
        <v>8</v>
      </c>
      <c r="S34" s="20">
        <f>R34/G39</f>
        <v>0.0038186157517899762</v>
      </c>
      <c r="T34" s="11">
        <f t="shared" si="4"/>
        <v>82</v>
      </c>
    </row>
    <row r="35" spans="1:20" ht="12.75">
      <c r="A35" s="12">
        <v>25</v>
      </c>
      <c r="B35" s="15">
        <v>381</v>
      </c>
      <c r="C35" s="15">
        <v>371</v>
      </c>
      <c r="D35" s="16">
        <f t="shared" si="1"/>
        <v>752</v>
      </c>
      <c r="E35" s="1">
        <v>66</v>
      </c>
      <c r="F35" s="1">
        <v>50</v>
      </c>
      <c r="G35" s="9">
        <f t="shared" si="0"/>
        <v>116</v>
      </c>
      <c r="H35" s="2">
        <v>95</v>
      </c>
      <c r="I35" s="10">
        <f>H35/G39</f>
        <v>0.045346062052505964</v>
      </c>
      <c r="J35" s="5">
        <v>17</v>
      </c>
      <c r="K35" s="10">
        <f>J35/G39</f>
        <v>0.008114558472553698</v>
      </c>
      <c r="L35" s="5">
        <f t="shared" si="2"/>
        <v>112</v>
      </c>
      <c r="M35" s="5"/>
      <c r="N35" s="5"/>
      <c r="O35" s="5">
        <f t="shared" si="3"/>
        <v>0</v>
      </c>
      <c r="P35" s="3">
        <v>4</v>
      </c>
      <c r="Q35" s="19">
        <f>P35/G39</f>
        <v>0.0019093078758949881</v>
      </c>
      <c r="R35" s="1">
        <v>4</v>
      </c>
      <c r="S35" s="20">
        <f>R35/G39</f>
        <v>0.0019093078758949881</v>
      </c>
      <c r="T35" s="11">
        <f t="shared" si="4"/>
        <v>116</v>
      </c>
    </row>
    <row r="36" spans="1:20" ht="12.75">
      <c r="A36" s="12">
        <v>26</v>
      </c>
      <c r="B36" s="15">
        <v>405</v>
      </c>
      <c r="C36" s="15">
        <v>412</v>
      </c>
      <c r="D36" s="16">
        <f t="shared" si="1"/>
        <v>817</v>
      </c>
      <c r="E36" s="1">
        <v>64</v>
      </c>
      <c r="F36" s="1">
        <v>52</v>
      </c>
      <c r="G36" s="9">
        <f t="shared" si="0"/>
        <v>116</v>
      </c>
      <c r="H36" s="2">
        <v>101</v>
      </c>
      <c r="I36" s="10">
        <f>H36/G39</f>
        <v>0.04821002386634845</v>
      </c>
      <c r="J36" s="5">
        <v>9</v>
      </c>
      <c r="K36" s="10">
        <f>J36/G39</f>
        <v>0.0042959427207637235</v>
      </c>
      <c r="L36" s="5">
        <f t="shared" si="2"/>
        <v>110</v>
      </c>
      <c r="M36" s="5"/>
      <c r="N36" s="5"/>
      <c r="O36" s="5">
        <f t="shared" si="3"/>
        <v>0</v>
      </c>
      <c r="P36" s="3">
        <v>6</v>
      </c>
      <c r="Q36" s="19">
        <f>P36/G39</f>
        <v>0.002863961813842482</v>
      </c>
      <c r="R36" s="1">
        <v>3</v>
      </c>
      <c r="S36" s="20">
        <f>R36/G39</f>
        <v>0.001431980906921241</v>
      </c>
      <c r="T36" s="11">
        <f t="shared" si="4"/>
        <v>116</v>
      </c>
    </row>
    <row r="37" spans="1:20" ht="12.75">
      <c r="A37" s="12">
        <v>27</v>
      </c>
      <c r="B37" s="15">
        <v>350</v>
      </c>
      <c r="C37" s="15">
        <v>386</v>
      </c>
      <c r="D37" s="16">
        <f t="shared" si="1"/>
        <v>736</v>
      </c>
      <c r="E37" s="1">
        <v>55</v>
      </c>
      <c r="F37" s="1">
        <v>42</v>
      </c>
      <c r="G37" s="9">
        <f t="shared" si="0"/>
        <v>97</v>
      </c>
      <c r="H37" s="2">
        <v>75</v>
      </c>
      <c r="I37" s="10">
        <f>H37/G39</f>
        <v>0.03579952267303103</v>
      </c>
      <c r="J37" s="5">
        <v>14</v>
      </c>
      <c r="K37" s="10">
        <f>J37/G39</f>
        <v>0.006682577565632458</v>
      </c>
      <c r="L37" s="5">
        <f t="shared" si="2"/>
        <v>89</v>
      </c>
      <c r="M37" s="5"/>
      <c r="N37" s="5"/>
      <c r="O37" s="5">
        <f t="shared" si="3"/>
        <v>0</v>
      </c>
      <c r="P37" s="3">
        <v>8</v>
      </c>
      <c r="Q37" s="19">
        <f>P37/G39</f>
        <v>0.0038186157517899762</v>
      </c>
      <c r="R37" s="1">
        <v>2</v>
      </c>
      <c r="S37" s="20">
        <f>R37/G39</f>
        <v>0.0009546539379474941</v>
      </c>
      <c r="T37" s="11">
        <f t="shared" si="4"/>
        <v>97</v>
      </c>
    </row>
    <row r="38" spans="1:20" ht="12.75">
      <c r="A38" s="12">
        <v>28</v>
      </c>
      <c r="B38" s="15">
        <v>345</v>
      </c>
      <c r="C38" s="15">
        <v>385</v>
      </c>
      <c r="D38" s="16">
        <f t="shared" si="1"/>
        <v>730</v>
      </c>
      <c r="E38" s="1">
        <v>67</v>
      </c>
      <c r="F38" s="1">
        <v>73</v>
      </c>
      <c r="G38" s="9">
        <f t="shared" si="0"/>
        <v>140</v>
      </c>
      <c r="H38" s="2">
        <v>124</v>
      </c>
      <c r="I38" s="10">
        <f>H38/G39</f>
        <v>0.05918854415274463</v>
      </c>
      <c r="J38" s="5">
        <v>10</v>
      </c>
      <c r="K38" s="10">
        <f>J38/G39</f>
        <v>0.00477326968973747</v>
      </c>
      <c r="L38" s="5">
        <f t="shared" si="2"/>
        <v>134</v>
      </c>
      <c r="M38" s="5"/>
      <c r="N38" s="5"/>
      <c r="O38" s="5">
        <f t="shared" si="3"/>
        <v>0</v>
      </c>
      <c r="P38" s="3">
        <v>6</v>
      </c>
      <c r="Q38" s="19">
        <f>P38/G39</f>
        <v>0.002863961813842482</v>
      </c>
      <c r="R38" s="1">
        <v>5</v>
      </c>
      <c r="S38" s="20">
        <f>R38/G39</f>
        <v>0.002386634844868735</v>
      </c>
      <c r="T38" s="11">
        <f t="shared" si="4"/>
        <v>140</v>
      </c>
    </row>
    <row r="39" spans="1:20" ht="12.75">
      <c r="A39" s="12" t="s">
        <v>2</v>
      </c>
      <c r="B39" s="17">
        <f>SUM(B11:B38)</f>
        <v>8694</v>
      </c>
      <c r="C39" s="17">
        <f>SUM(C11:C38)</f>
        <v>9703</v>
      </c>
      <c r="D39" s="16">
        <f>B39+C39</f>
        <v>18397</v>
      </c>
      <c r="E39" s="9">
        <f>SUM(E11:E38)</f>
        <v>1149</v>
      </c>
      <c r="F39" s="9">
        <f>SUM(F11:F38)</f>
        <v>946</v>
      </c>
      <c r="G39" s="29">
        <f>E39+F39</f>
        <v>2095</v>
      </c>
      <c r="H39" s="13">
        <f>SUM(H11:H38)</f>
        <v>1577</v>
      </c>
      <c r="I39" s="18">
        <f>SUM(I11:I38)</f>
        <v>0.7527446300715991</v>
      </c>
      <c r="J39" s="13">
        <f>SUM(J11:J38)</f>
        <v>366</v>
      </c>
      <c r="K39" s="18">
        <f>SUM(K11:K38)</f>
        <v>0.1747016706443914</v>
      </c>
      <c r="L39" s="31">
        <f t="shared" si="2"/>
        <v>1943</v>
      </c>
      <c r="M39" s="14">
        <f aca="true" t="shared" si="5" ref="M39:T39">SUM(M11:M38)</f>
        <v>0</v>
      </c>
      <c r="N39" s="14">
        <f t="shared" si="5"/>
        <v>0</v>
      </c>
      <c r="O39" s="14">
        <f t="shared" si="5"/>
        <v>0</v>
      </c>
      <c r="P39" s="11">
        <f t="shared" si="5"/>
        <v>152</v>
      </c>
      <c r="Q39" s="18">
        <f t="shared" si="5"/>
        <v>0.07255369928400954</v>
      </c>
      <c r="R39" s="4">
        <f t="shared" si="5"/>
        <v>80</v>
      </c>
      <c r="S39" s="21">
        <f t="shared" si="5"/>
        <v>0.03818615751789976</v>
      </c>
      <c r="T39" s="30">
        <f t="shared" si="5"/>
        <v>2095</v>
      </c>
    </row>
    <row r="40" spans="9:11" ht="12.75">
      <c r="I40" s="6"/>
      <c r="K40" s="7"/>
    </row>
    <row r="41" spans="1:19" ht="15.75">
      <c r="A41" s="35" t="s">
        <v>17</v>
      </c>
      <c r="B41" s="35"/>
      <c r="C41" s="35"/>
      <c r="D41" s="35"/>
      <c r="E41" s="35"/>
      <c r="I41" s="6"/>
      <c r="K41" s="67" t="s">
        <v>16</v>
      </c>
      <c r="L41" s="68"/>
      <c r="M41" s="68"/>
      <c r="N41" s="68"/>
      <c r="O41" s="68"/>
      <c r="P41" s="68"/>
      <c r="Q41" s="68"/>
      <c r="R41" s="68"/>
      <c r="S41" s="68"/>
    </row>
  </sheetData>
  <mergeCells count="17">
    <mergeCell ref="T8:T10"/>
    <mergeCell ref="K41:S41"/>
    <mergeCell ref="A1:T2"/>
    <mergeCell ref="A3:T3"/>
    <mergeCell ref="A4:T4"/>
    <mergeCell ref="A6:T6"/>
    <mergeCell ref="A41:E41"/>
    <mergeCell ref="I8:I10"/>
    <mergeCell ref="J8:J10"/>
    <mergeCell ref="K8:K10"/>
    <mergeCell ref="M8:O9"/>
    <mergeCell ref="P8:S9"/>
    <mergeCell ref="L8:L10"/>
    <mergeCell ref="A8:A10"/>
    <mergeCell ref="B8:D9"/>
    <mergeCell ref="E8:G9"/>
    <mergeCell ref="H8:H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R39" sqref="R39"/>
    </sheetView>
  </sheetViews>
  <sheetFormatPr defaultColWidth="9.140625" defaultRowHeight="12.75"/>
  <cols>
    <col min="1" max="1" width="7.140625" style="0" bestFit="1" customWidth="1"/>
    <col min="2" max="2" width="5.8515625" style="0" bestFit="1" customWidth="1"/>
    <col min="3" max="3" width="6.8515625" style="0" bestFit="1" customWidth="1"/>
    <col min="4" max="4" width="5.7109375" style="0" bestFit="1" customWidth="1"/>
    <col min="5" max="5" width="5.8515625" style="0" bestFit="1" customWidth="1"/>
    <col min="6" max="6" width="6.8515625" style="0" bestFit="1" customWidth="1"/>
    <col min="7" max="7" width="5.7109375" style="0" bestFit="1" customWidth="1"/>
    <col min="9" max="9" width="7.28125" style="0" bestFit="1" customWidth="1"/>
    <col min="11" max="11" width="7.28125" style="0" bestFit="1" customWidth="1"/>
    <col min="13" max="13" width="8.421875" style="0" customWidth="1"/>
    <col min="14" max="14" width="7.140625" style="0" bestFit="1" customWidth="1"/>
    <col min="15" max="15" width="5.421875" style="0" bestFit="1" customWidth="1"/>
    <col min="16" max="17" width="7.28125" style="0" bestFit="1" customWidth="1"/>
    <col min="18" max="18" width="7.7109375" style="0" bestFit="1" customWidth="1"/>
    <col min="19" max="19" width="7.28125" style="0" bestFit="1" customWidth="1"/>
  </cols>
  <sheetData>
    <row r="1" spans="1:20" ht="12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3"/>
      <c r="S3" s="33"/>
      <c r="T3" s="33"/>
    </row>
    <row r="4" spans="1:20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/>
      <c r="S4" s="33"/>
      <c r="T4" s="33"/>
    </row>
    <row r="5" spans="1:17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20" ht="15.7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3"/>
      <c r="S6" s="33"/>
      <c r="T6" s="33"/>
    </row>
    <row r="7" spans="1:1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0" ht="19.5" customHeight="1">
      <c r="A8" s="41" t="s">
        <v>13</v>
      </c>
      <c r="B8" s="50" t="s">
        <v>14</v>
      </c>
      <c r="C8" s="51"/>
      <c r="D8" s="52"/>
      <c r="E8" s="44" t="s">
        <v>1</v>
      </c>
      <c r="F8" s="45"/>
      <c r="G8" s="46"/>
      <c r="H8" s="38" t="s">
        <v>7</v>
      </c>
      <c r="I8" s="56" t="s">
        <v>6</v>
      </c>
      <c r="J8" s="38" t="s">
        <v>8</v>
      </c>
      <c r="K8" s="40" t="s">
        <v>6</v>
      </c>
      <c r="L8" s="39" t="s">
        <v>9</v>
      </c>
      <c r="M8" s="57" t="s">
        <v>30</v>
      </c>
      <c r="N8" s="51"/>
      <c r="O8" s="52"/>
      <c r="P8" s="58" t="s">
        <v>10</v>
      </c>
      <c r="Q8" s="59"/>
      <c r="R8" s="59"/>
      <c r="S8" s="60"/>
      <c r="T8" s="64" t="s">
        <v>18</v>
      </c>
    </row>
    <row r="9" spans="1:20" ht="19.5" customHeight="1">
      <c r="A9" s="42"/>
      <c r="B9" s="53"/>
      <c r="C9" s="54"/>
      <c r="D9" s="55"/>
      <c r="E9" s="47"/>
      <c r="F9" s="48"/>
      <c r="G9" s="49"/>
      <c r="H9" s="38"/>
      <c r="I9" s="56"/>
      <c r="J9" s="38"/>
      <c r="K9" s="40"/>
      <c r="L9" s="39"/>
      <c r="M9" s="53"/>
      <c r="N9" s="54"/>
      <c r="O9" s="55"/>
      <c r="P9" s="61"/>
      <c r="Q9" s="62"/>
      <c r="R9" s="62"/>
      <c r="S9" s="63"/>
      <c r="T9" s="65"/>
    </row>
    <row r="10" spans="1:20" ht="31.5" customHeight="1">
      <c r="A10" s="43"/>
      <c r="B10" s="24" t="s">
        <v>3</v>
      </c>
      <c r="C10" s="24" t="s">
        <v>4</v>
      </c>
      <c r="D10" s="25" t="s">
        <v>5</v>
      </c>
      <c r="E10" s="26" t="s">
        <v>3</v>
      </c>
      <c r="F10" s="26" t="s">
        <v>4</v>
      </c>
      <c r="G10" s="26" t="s">
        <v>5</v>
      </c>
      <c r="H10" s="38"/>
      <c r="I10" s="56"/>
      <c r="J10" s="38"/>
      <c r="K10" s="40"/>
      <c r="L10" s="39"/>
      <c r="M10" s="28" t="s">
        <v>28</v>
      </c>
      <c r="N10" s="28" t="s">
        <v>29</v>
      </c>
      <c r="O10" s="28" t="s">
        <v>2</v>
      </c>
      <c r="P10" s="27" t="s">
        <v>15</v>
      </c>
      <c r="Q10" s="27" t="s">
        <v>11</v>
      </c>
      <c r="R10" s="27" t="s">
        <v>12</v>
      </c>
      <c r="S10" s="27" t="s">
        <v>11</v>
      </c>
      <c r="T10" s="66"/>
    </row>
    <row r="11" spans="1:20" ht="12.75">
      <c r="A11" s="8">
        <v>1</v>
      </c>
      <c r="B11" s="15">
        <v>272</v>
      </c>
      <c r="C11" s="15">
        <v>321</v>
      </c>
      <c r="D11" s="16">
        <f>B11+C11</f>
        <v>593</v>
      </c>
      <c r="E11" s="1">
        <v>25</v>
      </c>
      <c r="F11" s="1">
        <v>26</v>
      </c>
      <c r="G11" s="9">
        <f aca="true" t="shared" si="0" ref="G11:G38">SUM(E11:F11)</f>
        <v>51</v>
      </c>
      <c r="H11" s="2">
        <v>42</v>
      </c>
      <c r="I11" s="10">
        <f>H11/G39</f>
        <v>0.020038167938931296</v>
      </c>
      <c r="J11" s="5">
        <v>3</v>
      </c>
      <c r="K11" s="10">
        <f>J11/G39</f>
        <v>0.0014312977099236641</v>
      </c>
      <c r="L11" s="5">
        <f>SUM(H11+J11)</f>
        <v>45</v>
      </c>
      <c r="M11" s="5">
        <v>0</v>
      </c>
      <c r="N11" s="5">
        <v>0</v>
      </c>
      <c r="O11" s="5">
        <f>M11+N11</f>
        <v>0</v>
      </c>
      <c r="P11" s="3">
        <v>6</v>
      </c>
      <c r="Q11" s="19">
        <f>P11/G39</f>
        <v>0.0028625954198473282</v>
      </c>
      <c r="R11" s="1">
        <v>4</v>
      </c>
      <c r="S11" s="20">
        <f>R11/G39</f>
        <v>0.0019083969465648854</v>
      </c>
      <c r="T11" s="11">
        <f>L11+P11+O11</f>
        <v>51</v>
      </c>
    </row>
    <row r="12" spans="1:20" ht="12.75">
      <c r="A12" s="12">
        <v>2</v>
      </c>
      <c r="B12" s="15">
        <v>313</v>
      </c>
      <c r="C12" s="15">
        <v>313</v>
      </c>
      <c r="D12" s="16">
        <f aca="true" t="shared" si="1" ref="D12:D38">B12+C12</f>
        <v>626</v>
      </c>
      <c r="E12" s="1">
        <v>62</v>
      </c>
      <c r="F12" s="1">
        <v>52</v>
      </c>
      <c r="G12" s="9">
        <f t="shared" si="0"/>
        <v>114</v>
      </c>
      <c r="H12" s="2">
        <v>89</v>
      </c>
      <c r="I12" s="10">
        <f>H12/G39</f>
        <v>0.042461832061068704</v>
      </c>
      <c r="J12" s="5">
        <v>20</v>
      </c>
      <c r="K12" s="10">
        <f>J12/G39</f>
        <v>0.009541984732824428</v>
      </c>
      <c r="L12" s="5">
        <f aca="true" t="shared" si="2" ref="L12:L39">SUM(H12+J12)</f>
        <v>109</v>
      </c>
      <c r="M12" s="5"/>
      <c r="N12" s="5"/>
      <c r="O12" s="5">
        <f aca="true" t="shared" si="3" ref="O12:O38">M12+N12</f>
        <v>0</v>
      </c>
      <c r="P12" s="3">
        <v>5</v>
      </c>
      <c r="Q12" s="19">
        <f>P12/G39</f>
        <v>0.002385496183206107</v>
      </c>
      <c r="R12" s="1">
        <v>2</v>
      </c>
      <c r="S12" s="20">
        <f>R12/G39</f>
        <v>0.0009541984732824427</v>
      </c>
      <c r="T12" s="11">
        <f aca="true" t="shared" si="4" ref="T12:T38">L12+P12+O12</f>
        <v>114</v>
      </c>
    </row>
    <row r="13" spans="1:20" ht="12.75">
      <c r="A13" s="12">
        <v>3</v>
      </c>
      <c r="B13" s="15">
        <v>361</v>
      </c>
      <c r="C13" s="15">
        <v>383</v>
      </c>
      <c r="D13" s="16">
        <f t="shared" si="1"/>
        <v>744</v>
      </c>
      <c r="E13" s="1">
        <v>64</v>
      </c>
      <c r="F13" s="1">
        <v>49</v>
      </c>
      <c r="G13" s="9">
        <f t="shared" si="0"/>
        <v>113</v>
      </c>
      <c r="H13" s="2">
        <v>89</v>
      </c>
      <c r="I13" s="10">
        <f>H13/G39</f>
        <v>0.042461832061068704</v>
      </c>
      <c r="J13" s="5">
        <v>23</v>
      </c>
      <c r="K13" s="10">
        <f>J13/G39</f>
        <v>0.01097328244274809</v>
      </c>
      <c r="L13" s="5">
        <f t="shared" si="2"/>
        <v>112</v>
      </c>
      <c r="M13" s="5"/>
      <c r="N13" s="5"/>
      <c r="O13" s="5">
        <f t="shared" si="3"/>
        <v>0</v>
      </c>
      <c r="P13" s="3">
        <v>1</v>
      </c>
      <c r="Q13" s="19">
        <f>P13/G39</f>
        <v>0.00047709923664122136</v>
      </c>
      <c r="R13" s="1">
        <v>0</v>
      </c>
      <c r="S13" s="20">
        <f>R13/G39</f>
        <v>0</v>
      </c>
      <c r="T13" s="11">
        <f t="shared" si="4"/>
        <v>113</v>
      </c>
    </row>
    <row r="14" spans="1:20" ht="12.75">
      <c r="A14" s="12">
        <v>4</v>
      </c>
      <c r="B14" s="15">
        <v>323</v>
      </c>
      <c r="C14" s="15">
        <v>350</v>
      </c>
      <c r="D14" s="16">
        <f t="shared" si="1"/>
        <v>673</v>
      </c>
      <c r="E14" s="1">
        <v>38</v>
      </c>
      <c r="F14" s="1">
        <v>28</v>
      </c>
      <c r="G14" s="9">
        <f t="shared" si="0"/>
        <v>66</v>
      </c>
      <c r="H14" s="2">
        <v>40</v>
      </c>
      <c r="I14" s="10">
        <f>H14/G39</f>
        <v>0.019083969465648856</v>
      </c>
      <c r="J14" s="5">
        <v>22</v>
      </c>
      <c r="K14" s="10">
        <f>J14/G39</f>
        <v>0.01049618320610687</v>
      </c>
      <c r="L14" s="5">
        <f t="shared" si="2"/>
        <v>62</v>
      </c>
      <c r="M14" s="5"/>
      <c r="N14" s="5"/>
      <c r="O14" s="5">
        <f t="shared" si="3"/>
        <v>0</v>
      </c>
      <c r="P14" s="3">
        <v>4</v>
      </c>
      <c r="Q14" s="19">
        <f>P14/G39</f>
        <v>0.0019083969465648854</v>
      </c>
      <c r="R14" s="1">
        <v>3</v>
      </c>
      <c r="S14" s="20">
        <f>R14/G39</f>
        <v>0.0014312977099236641</v>
      </c>
      <c r="T14" s="11">
        <f t="shared" si="4"/>
        <v>66</v>
      </c>
    </row>
    <row r="15" spans="1:20" ht="12.75">
      <c r="A15" s="12">
        <v>5</v>
      </c>
      <c r="B15" s="15">
        <v>345</v>
      </c>
      <c r="C15" s="15">
        <v>350</v>
      </c>
      <c r="D15" s="16">
        <f t="shared" si="1"/>
        <v>695</v>
      </c>
      <c r="E15" s="1">
        <v>44</v>
      </c>
      <c r="F15" s="1">
        <v>25</v>
      </c>
      <c r="G15" s="9">
        <f t="shared" si="0"/>
        <v>69</v>
      </c>
      <c r="H15" s="2">
        <v>48</v>
      </c>
      <c r="I15" s="10">
        <f>H15/G39</f>
        <v>0.022900763358778626</v>
      </c>
      <c r="J15" s="5">
        <v>14</v>
      </c>
      <c r="K15" s="10">
        <f>J15/G39</f>
        <v>0.006679389312977099</v>
      </c>
      <c r="L15" s="5">
        <f t="shared" si="2"/>
        <v>62</v>
      </c>
      <c r="M15" s="5"/>
      <c r="N15" s="5"/>
      <c r="O15" s="5">
        <f t="shared" si="3"/>
        <v>0</v>
      </c>
      <c r="P15" s="3">
        <v>7</v>
      </c>
      <c r="Q15" s="19">
        <f>P15/G39</f>
        <v>0.0033396946564885495</v>
      </c>
      <c r="R15" s="1">
        <v>4</v>
      </c>
      <c r="S15" s="20">
        <f>R15/G39</f>
        <v>0.0019083969465648854</v>
      </c>
      <c r="T15" s="11">
        <f t="shared" si="4"/>
        <v>69</v>
      </c>
    </row>
    <row r="16" spans="1:20" ht="12.75">
      <c r="A16" s="12">
        <v>6</v>
      </c>
      <c r="B16" s="15">
        <v>283</v>
      </c>
      <c r="C16" s="15">
        <v>342</v>
      </c>
      <c r="D16" s="16">
        <f t="shared" si="1"/>
        <v>625</v>
      </c>
      <c r="E16" s="1">
        <v>23</v>
      </c>
      <c r="F16" s="1">
        <v>19</v>
      </c>
      <c r="G16" s="9">
        <f t="shared" si="0"/>
        <v>42</v>
      </c>
      <c r="H16" s="2">
        <v>27</v>
      </c>
      <c r="I16" s="10">
        <f>H16/G39</f>
        <v>0.012881679389312978</v>
      </c>
      <c r="J16" s="5">
        <v>7</v>
      </c>
      <c r="K16" s="10">
        <f>J16/G39</f>
        <v>0.0033396946564885495</v>
      </c>
      <c r="L16" s="5">
        <f t="shared" si="2"/>
        <v>34</v>
      </c>
      <c r="M16" s="5"/>
      <c r="N16" s="5"/>
      <c r="O16" s="5">
        <f t="shared" si="3"/>
        <v>0</v>
      </c>
      <c r="P16" s="3">
        <v>8</v>
      </c>
      <c r="Q16" s="19">
        <f>P16/G39</f>
        <v>0.003816793893129771</v>
      </c>
      <c r="R16" s="1">
        <v>3</v>
      </c>
      <c r="S16" s="20">
        <f>R16/G39</f>
        <v>0.0014312977099236641</v>
      </c>
      <c r="T16" s="11">
        <f t="shared" si="4"/>
        <v>42</v>
      </c>
    </row>
    <row r="17" spans="1:20" ht="12.75">
      <c r="A17" s="12">
        <v>7</v>
      </c>
      <c r="B17" s="15">
        <v>263</v>
      </c>
      <c r="C17" s="15">
        <v>318</v>
      </c>
      <c r="D17" s="16">
        <f t="shared" si="1"/>
        <v>581</v>
      </c>
      <c r="E17" s="1">
        <v>15</v>
      </c>
      <c r="F17" s="1">
        <v>12</v>
      </c>
      <c r="G17" s="9">
        <f t="shared" si="0"/>
        <v>27</v>
      </c>
      <c r="H17" s="2">
        <v>17</v>
      </c>
      <c r="I17" s="10">
        <f>H17/G39</f>
        <v>0.008110687022900763</v>
      </c>
      <c r="J17" s="5">
        <v>5</v>
      </c>
      <c r="K17" s="10">
        <f>J17/G39</f>
        <v>0.002385496183206107</v>
      </c>
      <c r="L17" s="5">
        <f t="shared" si="2"/>
        <v>22</v>
      </c>
      <c r="M17" s="5"/>
      <c r="N17" s="5"/>
      <c r="O17" s="5">
        <f t="shared" si="3"/>
        <v>0</v>
      </c>
      <c r="P17" s="3">
        <v>5</v>
      </c>
      <c r="Q17" s="19">
        <f>P17/G39</f>
        <v>0.002385496183206107</v>
      </c>
      <c r="R17" s="1">
        <v>3</v>
      </c>
      <c r="S17" s="20">
        <f>R17/G39</f>
        <v>0.0014312977099236641</v>
      </c>
      <c r="T17" s="11">
        <f t="shared" si="4"/>
        <v>27</v>
      </c>
    </row>
    <row r="18" spans="1:20" ht="12.75">
      <c r="A18" s="12">
        <v>8</v>
      </c>
      <c r="B18" s="15">
        <v>317</v>
      </c>
      <c r="C18" s="15">
        <v>360</v>
      </c>
      <c r="D18" s="16">
        <f t="shared" si="1"/>
        <v>677</v>
      </c>
      <c r="E18" s="1">
        <v>41</v>
      </c>
      <c r="F18" s="1">
        <v>25</v>
      </c>
      <c r="G18" s="9">
        <f t="shared" si="0"/>
        <v>66</v>
      </c>
      <c r="H18" s="2">
        <v>46</v>
      </c>
      <c r="I18" s="10">
        <f>H18/G39</f>
        <v>0.02194656488549618</v>
      </c>
      <c r="J18" s="5">
        <v>14</v>
      </c>
      <c r="K18" s="10">
        <f>J18/G39</f>
        <v>0.006679389312977099</v>
      </c>
      <c r="L18" s="5">
        <f t="shared" si="2"/>
        <v>60</v>
      </c>
      <c r="M18" s="5"/>
      <c r="N18" s="5"/>
      <c r="O18" s="5">
        <f t="shared" si="3"/>
        <v>0</v>
      </c>
      <c r="P18" s="3">
        <v>6</v>
      </c>
      <c r="Q18" s="19">
        <f>P18/G39</f>
        <v>0.0028625954198473282</v>
      </c>
      <c r="R18" s="1">
        <v>2</v>
      </c>
      <c r="S18" s="20">
        <f>R18/G39</f>
        <v>0.0009541984732824427</v>
      </c>
      <c r="T18" s="11">
        <f t="shared" si="4"/>
        <v>66</v>
      </c>
    </row>
    <row r="19" spans="1:20" ht="12.75">
      <c r="A19" s="12">
        <v>9</v>
      </c>
      <c r="B19" s="15">
        <v>308</v>
      </c>
      <c r="C19" s="15">
        <v>349</v>
      </c>
      <c r="D19" s="16">
        <f t="shared" si="1"/>
        <v>657</v>
      </c>
      <c r="E19" s="1">
        <v>28</v>
      </c>
      <c r="F19" s="1">
        <v>20</v>
      </c>
      <c r="G19" s="9">
        <f t="shared" si="0"/>
        <v>48</v>
      </c>
      <c r="H19" s="2">
        <v>35</v>
      </c>
      <c r="I19" s="10">
        <f>H19/G39</f>
        <v>0.016698473282442748</v>
      </c>
      <c r="J19" s="5">
        <v>7</v>
      </c>
      <c r="K19" s="10">
        <f>J19/G39</f>
        <v>0.0033396946564885495</v>
      </c>
      <c r="L19" s="5">
        <f t="shared" si="2"/>
        <v>42</v>
      </c>
      <c r="M19" s="5"/>
      <c r="N19" s="5"/>
      <c r="O19" s="5">
        <f t="shared" si="3"/>
        <v>0</v>
      </c>
      <c r="P19" s="3">
        <v>6</v>
      </c>
      <c r="Q19" s="19">
        <f>P19/G39</f>
        <v>0.0028625954198473282</v>
      </c>
      <c r="R19" s="1">
        <v>5</v>
      </c>
      <c r="S19" s="20">
        <f>R19/G39</f>
        <v>0.002385496183206107</v>
      </c>
      <c r="T19" s="11">
        <f t="shared" si="4"/>
        <v>48</v>
      </c>
    </row>
    <row r="20" spans="1:20" ht="12.75">
      <c r="A20" s="12">
        <v>10</v>
      </c>
      <c r="B20" s="15">
        <v>298</v>
      </c>
      <c r="C20" s="15">
        <v>320</v>
      </c>
      <c r="D20" s="16">
        <f t="shared" si="1"/>
        <v>618</v>
      </c>
      <c r="E20" s="1">
        <v>41</v>
      </c>
      <c r="F20" s="1">
        <v>26</v>
      </c>
      <c r="G20" s="9">
        <f t="shared" si="0"/>
        <v>67</v>
      </c>
      <c r="H20" s="2">
        <v>44</v>
      </c>
      <c r="I20" s="10">
        <f>H20/G39</f>
        <v>0.02099236641221374</v>
      </c>
      <c r="J20" s="5">
        <v>16</v>
      </c>
      <c r="K20" s="10">
        <f>J20/G39</f>
        <v>0.007633587786259542</v>
      </c>
      <c r="L20" s="5">
        <f t="shared" si="2"/>
        <v>60</v>
      </c>
      <c r="M20" s="5"/>
      <c r="N20" s="5"/>
      <c r="O20" s="5">
        <f t="shared" si="3"/>
        <v>0</v>
      </c>
      <c r="P20" s="3">
        <v>7</v>
      </c>
      <c r="Q20" s="19">
        <f>P20/G39</f>
        <v>0.0033396946564885495</v>
      </c>
      <c r="R20" s="1">
        <v>4</v>
      </c>
      <c r="S20" s="20">
        <f>R20/G39</f>
        <v>0.0019083969465648854</v>
      </c>
      <c r="T20" s="11">
        <f t="shared" si="4"/>
        <v>67</v>
      </c>
    </row>
    <row r="21" spans="1:20" ht="12.75">
      <c r="A21" s="12">
        <v>11</v>
      </c>
      <c r="B21" s="15">
        <v>254</v>
      </c>
      <c r="C21" s="15">
        <v>313</v>
      </c>
      <c r="D21" s="16">
        <f t="shared" si="1"/>
        <v>567</v>
      </c>
      <c r="E21" s="1">
        <v>33</v>
      </c>
      <c r="F21" s="1">
        <v>25</v>
      </c>
      <c r="G21" s="9">
        <f t="shared" si="0"/>
        <v>58</v>
      </c>
      <c r="H21" s="2">
        <v>34</v>
      </c>
      <c r="I21" s="10">
        <f>H21/G39</f>
        <v>0.016221374045801526</v>
      </c>
      <c r="J21" s="5">
        <v>18</v>
      </c>
      <c r="K21" s="10">
        <f>J21/G39</f>
        <v>0.008587786259541985</v>
      </c>
      <c r="L21" s="5">
        <f t="shared" si="2"/>
        <v>52</v>
      </c>
      <c r="M21" s="5"/>
      <c r="N21" s="5"/>
      <c r="O21" s="5">
        <f t="shared" si="3"/>
        <v>0</v>
      </c>
      <c r="P21" s="3">
        <v>6</v>
      </c>
      <c r="Q21" s="19">
        <f>P21/G39</f>
        <v>0.0028625954198473282</v>
      </c>
      <c r="R21" s="1">
        <v>4</v>
      </c>
      <c r="S21" s="20">
        <f>R21/G39</f>
        <v>0.0019083969465648854</v>
      </c>
      <c r="T21" s="11">
        <f t="shared" si="4"/>
        <v>58</v>
      </c>
    </row>
    <row r="22" spans="1:20" ht="12.75">
      <c r="A22" s="12">
        <v>12</v>
      </c>
      <c r="B22" s="15">
        <v>311</v>
      </c>
      <c r="C22" s="15">
        <v>321</v>
      </c>
      <c r="D22" s="16">
        <f t="shared" si="1"/>
        <v>632</v>
      </c>
      <c r="E22" s="1">
        <v>42</v>
      </c>
      <c r="F22" s="1">
        <v>28</v>
      </c>
      <c r="G22" s="9">
        <f t="shared" si="0"/>
        <v>70</v>
      </c>
      <c r="H22" s="2">
        <v>56</v>
      </c>
      <c r="I22" s="10">
        <f>H22/G39</f>
        <v>0.026717557251908396</v>
      </c>
      <c r="J22" s="5">
        <v>11</v>
      </c>
      <c r="K22" s="10">
        <f>J22/G39</f>
        <v>0.005248091603053435</v>
      </c>
      <c r="L22" s="5">
        <f t="shared" si="2"/>
        <v>67</v>
      </c>
      <c r="M22" s="5"/>
      <c r="N22" s="5"/>
      <c r="O22" s="5">
        <f t="shared" si="3"/>
        <v>0</v>
      </c>
      <c r="P22" s="3">
        <v>3</v>
      </c>
      <c r="Q22" s="19">
        <f>P22/G39</f>
        <v>0.0014312977099236641</v>
      </c>
      <c r="R22" s="1">
        <v>1</v>
      </c>
      <c r="S22" s="20">
        <f>R22/G39</f>
        <v>0.00047709923664122136</v>
      </c>
      <c r="T22" s="11">
        <f t="shared" si="4"/>
        <v>70</v>
      </c>
    </row>
    <row r="23" spans="1:20" ht="12.75">
      <c r="A23" s="12">
        <v>13</v>
      </c>
      <c r="B23" s="15">
        <v>290</v>
      </c>
      <c r="C23" s="15">
        <v>339</v>
      </c>
      <c r="D23" s="16">
        <f t="shared" si="1"/>
        <v>629</v>
      </c>
      <c r="E23" s="1">
        <v>42</v>
      </c>
      <c r="F23" s="1">
        <v>33</v>
      </c>
      <c r="G23" s="9">
        <f t="shared" si="0"/>
        <v>75</v>
      </c>
      <c r="H23" s="2">
        <v>53</v>
      </c>
      <c r="I23" s="10">
        <f>H23/G39</f>
        <v>0.025286259541984733</v>
      </c>
      <c r="J23" s="5">
        <v>15</v>
      </c>
      <c r="K23" s="10">
        <f>J23/G39</f>
        <v>0.00715648854961832</v>
      </c>
      <c r="L23" s="5">
        <f t="shared" si="2"/>
        <v>68</v>
      </c>
      <c r="M23" s="5"/>
      <c r="N23" s="5"/>
      <c r="O23" s="5">
        <f t="shared" si="3"/>
        <v>0</v>
      </c>
      <c r="P23" s="3">
        <v>7</v>
      </c>
      <c r="Q23" s="19">
        <f>P23/G39</f>
        <v>0.0033396946564885495</v>
      </c>
      <c r="R23" s="1">
        <v>3</v>
      </c>
      <c r="S23" s="20">
        <f>R23/G39</f>
        <v>0.0014312977099236641</v>
      </c>
      <c r="T23" s="11">
        <f t="shared" si="4"/>
        <v>75</v>
      </c>
    </row>
    <row r="24" spans="1:20" ht="12.75">
      <c r="A24" s="12">
        <v>14</v>
      </c>
      <c r="B24" s="15">
        <v>359</v>
      </c>
      <c r="C24" s="15">
        <v>395</v>
      </c>
      <c r="D24" s="16">
        <f t="shared" si="1"/>
        <v>754</v>
      </c>
      <c r="E24" s="1">
        <v>54</v>
      </c>
      <c r="F24" s="1">
        <v>49</v>
      </c>
      <c r="G24" s="9">
        <f t="shared" si="0"/>
        <v>103</v>
      </c>
      <c r="H24" s="2">
        <v>84</v>
      </c>
      <c r="I24" s="10">
        <f>H24/G39</f>
        <v>0.04007633587786259</v>
      </c>
      <c r="J24" s="5">
        <v>13</v>
      </c>
      <c r="K24" s="10">
        <f>J24/G39</f>
        <v>0.006202290076335878</v>
      </c>
      <c r="L24" s="5">
        <f t="shared" si="2"/>
        <v>97</v>
      </c>
      <c r="M24" s="5"/>
      <c r="N24" s="5"/>
      <c r="O24" s="5">
        <f t="shared" si="3"/>
        <v>0</v>
      </c>
      <c r="P24" s="3">
        <v>6</v>
      </c>
      <c r="Q24" s="19">
        <f>P24/G39</f>
        <v>0.0028625954198473282</v>
      </c>
      <c r="R24" s="1">
        <v>4</v>
      </c>
      <c r="S24" s="20">
        <f>R24/G39</f>
        <v>0.0019083969465648854</v>
      </c>
      <c r="T24" s="11">
        <f t="shared" si="4"/>
        <v>103</v>
      </c>
    </row>
    <row r="25" spans="1:20" ht="12.75">
      <c r="A25" s="12">
        <v>15</v>
      </c>
      <c r="B25" s="15">
        <v>330</v>
      </c>
      <c r="C25" s="15">
        <v>351</v>
      </c>
      <c r="D25" s="16">
        <f t="shared" si="1"/>
        <v>681</v>
      </c>
      <c r="E25" s="1">
        <v>34</v>
      </c>
      <c r="F25" s="1">
        <v>35</v>
      </c>
      <c r="G25" s="9">
        <f t="shared" si="0"/>
        <v>69</v>
      </c>
      <c r="H25" s="2">
        <v>48</v>
      </c>
      <c r="I25" s="10">
        <f>H25/G39</f>
        <v>0.022900763358778626</v>
      </c>
      <c r="J25" s="5">
        <v>11</v>
      </c>
      <c r="K25" s="10">
        <f>J25/G39</f>
        <v>0.005248091603053435</v>
      </c>
      <c r="L25" s="5">
        <f t="shared" si="2"/>
        <v>59</v>
      </c>
      <c r="M25" s="5"/>
      <c r="N25" s="5"/>
      <c r="O25" s="5">
        <f t="shared" si="3"/>
        <v>0</v>
      </c>
      <c r="P25" s="3">
        <v>10</v>
      </c>
      <c r="Q25" s="19">
        <f>P25/G39</f>
        <v>0.004770992366412214</v>
      </c>
      <c r="R25" s="1">
        <v>4</v>
      </c>
      <c r="S25" s="20">
        <f>R25/G39</f>
        <v>0.0019083969465648854</v>
      </c>
      <c r="T25" s="11">
        <f t="shared" si="4"/>
        <v>69</v>
      </c>
    </row>
    <row r="26" spans="1:20" ht="12.75">
      <c r="A26" s="12">
        <v>16</v>
      </c>
      <c r="B26" s="15">
        <v>298</v>
      </c>
      <c r="C26" s="15">
        <v>340</v>
      </c>
      <c r="D26" s="16">
        <f t="shared" si="1"/>
        <v>638</v>
      </c>
      <c r="E26" s="1">
        <v>32</v>
      </c>
      <c r="F26" s="1">
        <v>33</v>
      </c>
      <c r="G26" s="9">
        <f t="shared" si="0"/>
        <v>65</v>
      </c>
      <c r="H26" s="2">
        <v>46</v>
      </c>
      <c r="I26" s="10">
        <f>H26/G39</f>
        <v>0.02194656488549618</v>
      </c>
      <c r="J26" s="5">
        <v>10</v>
      </c>
      <c r="K26" s="10">
        <f>J26/G39</f>
        <v>0.004770992366412214</v>
      </c>
      <c r="L26" s="5">
        <f t="shared" si="2"/>
        <v>56</v>
      </c>
      <c r="M26" s="5"/>
      <c r="N26" s="5"/>
      <c r="O26" s="5">
        <f t="shared" si="3"/>
        <v>0</v>
      </c>
      <c r="P26" s="3">
        <v>9</v>
      </c>
      <c r="Q26" s="19">
        <f>P26/G39</f>
        <v>0.004293893129770993</v>
      </c>
      <c r="R26" s="1">
        <v>5</v>
      </c>
      <c r="S26" s="20">
        <f>R26/G39</f>
        <v>0.002385496183206107</v>
      </c>
      <c r="T26" s="11">
        <f t="shared" si="4"/>
        <v>65</v>
      </c>
    </row>
    <row r="27" spans="1:20" ht="12.75">
      <c r="A27" s="12">
        <v>17</v>
      </c>
      <c r="B27" s="15">
        <v>342</v>
      </c>
      <c r="C27" s="15">
        <v>365</v>
      </c>
      <c r="D27" s="16">
        <f t="shared" si="1"/>
        <v>707</v>
      </c>
      <c r="E27" s="1">
        <v>47</v>
      </c>
      <c r="F27" s="1">
        <v>37</v>
      </c>
      <c r="G27" s="9">
        <f t="shared" si="0"/>
        <v>84</v>
      </c>
      <c r="H27" s="2">
        <v>61</v>
      </c>
      <c r="I27" s="10">
        <f>H27/G39</f>
        <v>0.029103053435114504</v>
      </c>
      <c r="J27" s="5">
        <v>18</v>
      </c>
      <c r="K27" s="10">
        <f>J27/G39</f>
        <v>0.008587786259541985</v>
      </c>
      <c r="L27" s="5">
        <f t="shared" si="2"/>
        <v>79</v>
      </c>
      <c r="M27" s="5"/>
      <c r="N27" s="5"/>
      <c r="O27" s="5">
        <f t="shared" si="3"/>
        <v>0</v>
      </c>
      <c r="P27" s="3">
        <v>5</v>
      </c>
      <c r="Q27" s="19">
        <f>P27/G39</f>
        <v>0.002385496183206107</v>
      </c>
      <c r="R27" s="1">
        <v>2</v>
      </c>
      <c r="S27" s="20">
        <f>R27/G39</f>
        <v>0.0009541984732824427</v>
      </c>
      <c r="T27" s="11">
        <f t="shared" si="4"/>
        <v>84</v>
      </c>
    </row>
    <row r="28" spans="1:20" ht="12.75">
      <c r="A28" s="12">
        <v>18</v>
      </c>
      <c r="B28" s="15">
        <v>240</v>
      </c>
      <c r="C28" s="15">
        <v>292</v>
      </c>
      <c r="D28" s="16">
        <f t="shared" si="1"/>
        <v>532</v>
      </c>
      <c r="E28" s="1">
        <v>25</v>
      </c>
      <c r="F28" s="1">
        <v>17</v>
      </c>
      <c r="G28" s="9">
        <f t="shared" si="0"/>
        <v>42</v>
      </c>
      <c r="H28" s="2">
        <v>24</v>
      </c>
      <c r="I28" s="10">
        <f>H28/G39</f>
        <v>0.011450381679389313</v>
      </c>
      <c r="J28" s="5">
        <v>13</v>
      </c>
      <c r="K28" s="10">
        <f>J28/G39</f>
        <v>0.006202290076335878</v>
      </c>
      <c r="L28" s="5">
        <f t="shared" si="2"/>
        <v>37</v>
      </c>
      <c r="M28" s="5"/>
      <c r="N28" s="5"/>
      <c r="O28" s="5">
        <f t="shared" si="3"/>
        <v>0</v>
      </c>
      <c r="P28" s="3">
        <v>5</v>
      </c>
      <c r="Q28" s="19">
        <f>P28/G39</f>
        <v>0.002385496183206107</v>
      </c>
      <c r="R28" s="1">
        <v>0</v>
      </c>
      <c r="S28" s="20">
        <f>R28/G39</f>
        <v>0</v>
      </c>
      <c r="T28" s="11">
        <f t="shared" si="4"/>
        <v>42</v>
      </c>
    </row>
    <row r="29" spans="1:20" ht="12.75">
      <c r="A29" s="12">
        <v>19</v>
      </c>
      <c r="B29" s="15">
        <v>297</v>
      </c>
      <c r="C29" s="15">
        <v>356</v>
      </c>
      <c r="D29" s="16">
        <f t="shared" si="1"/>
        <v>653</v>
      </c>
      <c r="E29" s="1">
        <v>45</v>
      </c>
      <c r="F29" s="1">
        <v>38</v>
      </c>
      <c r="G29" s="9">
        <f t="shared" si="0"/>
        <v>83</v>
      </c>
      <c r="H29" s="2">
        <v>64</v>
      </c>
      <c r="I29" s="10">
        <f>H29/G39</f>
        <v>0.030534351145038167</v>
      </c>
      <c r="J29" s="5">
        <v>16</v>
      </c>
      <c r="K29" s="10">
        <f>J29/G39</f>
        <v>0.007633587786259542</v>
      </c>
      <c r="L29" s="5">
        <f t="shared" si="2"/>
        <v>80</v>
      </c>
      <c r="M29" s="5"/>
      <c r="N29" s="5"/>
      <c r="O29" s="5">
        <f t="shared" si="3"/>
        <v>0</v>
      </c>
      <c r="P29" s="3">
        <v>3</v>
      </c>
      <c r="Q29" s="19">
        <f>P29/G39</f>
        <v>0.0014312977099236641</v>
      </c>
      <c r="R29" s="1">
        <v>3</v>
      </c>
      <c r="S29" s="20">
        <f>R29/G39</f>
        <v>0.0014312977099236641</v>
      </c>
      <c r="T29" s="11">
        <f t="shared" si="4"/>
        <v>83</v>
      </c>
    </row>
    <row r="30" spans="1:20" ht="12.75">
      <c r="A30" s="12">
        <v>20</v>
      </c>
      <c r="B30" s="15">
        <v>265</v>
      </c>
      <c r="C30" s="15">
        <v>289</v>
      </c>
      <c r="D30" s="16">
        <f t="shared" si="1"/>
        <v>554</v>
      </c>
      <c r="E30" s="1">
        <v>16</v>
      </c>
      <c r="F30" s="1">
        <v>17</v>
      </c>
      <c r="G30" s="9">
        <f t="shared" si="0"/>
        <v>33</v>
      </c>
      <c r="H30" s="2">
        <v>26</v>
      </c>
      <c r="I30" s="10">
        <f>H30/G39</f>
        <v>0.012404580152671756</v>
      </c>
      <c r="J30" s="5">
        <v>3</v>
      </c>
      <c r="K30" s="10">
        <f>J30/G39</f>
        <v>0.0014312977099236641</v>
      </c>
      <c r="L30" s="5">
        <f t="shared" si="2"/>
        <v>29</v>
      </c>
      <c r="M30" s="5"/>
      <c r="N30" s="5"/>
      <c r="O30" s="5">
        <f t="shared" si="3"/>
        <v>0</v>
      </c>
      <c r="P30" s="3">
        <v>4</v>
      </c>
      <c r="Q30" s="19">
        <f>P30/G39</f>
        <v>0.0019083969465648854</v>
      </c>
      <c r="R30" s="1">
        <v>2</v>
      </c>
      <c r="S30" s="20">
        <f>R30/G39</f>
        <v>0.0009541984732824427</v>
      </c>
      <c r="T30" s="11">
        <f t="shared" si="4"/>
        <v>33</v>
      </c>
    </row>
    <row r="31" spans="1:20" ht="12.75">
      <c r="A31" s="12">
        <v>21</v>
      </c>
      <c r="B31" s="15">
        <v>265</v>
      </c>
      <c r="C31" s="15">
        <v>297</v>
      </c>
      <c r="D31" s="16">
        <f t="shared" si="1"/>
        <v>562</v>
      </c>
      <c r="E31" s="1">
        <v>27</v>
      </c>
      <c r="F31" s="1">
        <v>25</v>
      </c>
      <c r="G31" s="9">
        <f t="shared" si="0"/>
        <v>52</v>
      </c>
      <c r="H31" s="2">
        <v>43</v>
      </c>
      <c r="I31" s="10">
        <f>H31/G39</f>
        <v>0.02051526717557252</v>
      </c>
      <c r="J31" s="5">
        <v>4</v>
      </c>
      <c r="K31" s="10">
        <f>J31/G39</f>
        <v>0.0019083969465648854</v>
      </c>
      <c r="L31" s="5">
        <f t="shared" si="2"/>
        <v>47</v>
      </c>
      <c r="M31" s="5"/>
      <c r="N31" s="5"/>
      <c r="O31" s="5">
        <f t="shared" si="3"/>
        <v>0</v>
      </c>
      <c r="P31" s="3">
        <v>5</v>
      </c>
      <c r="Q31" s="19">
        <f>P31/G39</f>
        <v>0.002385496183206107</v>
      </c>
      <c r="R31" s="1">
        <v>1</v>
      </c>
      <c r="S31" s="20">
        <f>R31/G39</f>
        <v>0.00047709923664122136</v>
      </c>
      <c r="T31" s="11">
        <f t="shared" si="4"/>
        <v>52</v>
      </c>
    </row>
    <row r="32" spans="1:20" ht="12.75">
      <c r="A32" s="12">
        <v>22</v>
      </c>
      <c r="B32" s="15">
        <v>313</v>
      </c>
      <c r="C32" s="15">
        <v>363</v>
      </c>
      <c r="D32" s="16">
        <f t="shared" si="1"/>
        <v>676</v>
      </c>
      <c r="E32" s="1">
        <v>39</v>
      </c>
      <c r="F32" s="1">
        <v>34</v>
      </c>
      <c r="G32" s="9">
        <f t="shared" si="0"/>
        <v>73</v>
      </c>
      <c r="H32" s="2">
        <v>55</v>
      </c>
      <c r="I32" s="10">
        <f>H32/G39</f>
        <v>0.026240458015267174</v>
      </c>
      <c r="J32" s="5">
        <v>18</v>
      </c>
      <c r="K32" s="10">
        <f>J32/G39</f>
        <v>0.008587786259541985</v>
      </c>
      <c r="L32" s="5">
        <f t="shared" si="2"/>
        <v>73</v>
      </c>
      <c r="M32" s="5"/>
      <c r="N32" s="5"/>
      <c r="O32" s="5">
        <f t="shared" si="3"/>
        <v>0</v>
      </c>
      <c r="P32" s="3">
        <v>0</v>
      </c>
      <c r="Q32" s="19">
        <f>P32/G39</f>
        <v>0</v>
      </c>
      <c r="R32" s="1">
        <v>0</v>
      </c>
      <c r="S32" s="20">
        <f>R32/G39</f>
        <v>0</v>
      </c>
      <c r="T32" s="11">
        <f t="shared" si="4"/>
        <v>73</v>
      </c>
    </row>
    <row r="33" spans="1:20" ht="12.75">
      <c r="A33" s="12">
        <v>23</v>
      </c>
      <c r="B33" s="15">
        <v>258</v>
      </c>
      <c r="C33" s="15">
        <v>375</v>
      </c>
      <c r="D33" s="16">
        <f t="shared" si="1"/>
        <v>633</v>
      </c>
      <c r="E33" s="1">
        <v>39</v>
      </c>
      <c r="F33" s="1">
        <v>36</v>
      </c>
      <c r="G33" s="9">
        <f t="shared" si="0"/>
        <v>75</v>
      </c>
      <c r="H33" s="2">
        <v>58</v>
      </c>
      <c r="I33" s="10">
        <f>H33/G39</f>
        <v>0.02767175572519084</v>
      </c>
      <c r="J33" s="5">
        <v>14</v>
      </c>
      <c r="K33" s="10">
        <f>J33/G39</f>
        <v>0.006679389312977099</v>
      </c>
      <c r="L33" s="5">
        <f t="shared" si="2"/>
        <v>72</v>
      </c>
      <c r="M33" s="5"/>
      <c r="N33" s="5"/>
      <c r="O33" s="5">
        <f t="shared" si="3"/>
        <v>0</v>
      </c>
      <c r="P33" s="3">
        <v>3</v>
      </c>
      <c r="Q33" s="19">
        <f>P33/G39</f>
        <v>0.0014312977099236641</v>
      </c>
      <c r="R33" s="1">
        <v>2</v>
      </c>
      <c r="S33" s="20">
        <f>R33/G39</f>
        <v>0.0009541984732824427</v>
      </c>
      <c r="T33" s="11">
        <f t="shared" si="4"/>
        <v>75</v>
      </c>
    </row>
    <row r="34" spans="1:20" ht="12.75">
      <c r="A34" s="12">
        <v>24</v>
      </c>
      <c r="B34" s="15">
        <v>308</v>
      </c>
      <c r="C34" s="15">
        <v>347</v>
      </c>
      <c r="D34" s="16">
        <f t="shared" si="1"/>
        <v>655</v>
      </c>
      <c r="E34" s="1">
        <v>42</v>
      </c>
      <c r="F34" s="1">
        <v>40</v>
      </c>
      <c r="G34" s="9">
        <f t="shared" si="0"/>
        <v>82</v>
      </c>
      <c r="H34" s="2">
        <v>57</v>
      </c>
      <c r="I34" s="10">
        <f>H34/G39</f>
        <v>0.02719465648854962</v>
      </c>
      <c r="J34" s="5">
        <v>17</v>
      </c>
      <c r="K34" s="10">
        <f>J34/G39</f>
        <v>0.008110687022900763</v>
      </c>
      <c r="L34" s="5">
        <f t="shared" si="2"/>
        <v>74</v>
      </c>
      <c r="M34" s="5"/>
      <c r="N34" s="5"/>
      <c r="O34" s="5">
        <f t="shared" si="3"/>
        <v>0</v>
      </c>
      <c r="P34" s="3">
        <v>8</v>
      </c>
      <c r="Q34" s="19">
        <f>P34/G39</f>
        <v>0.003816793893129771</v>
      </c>
      <c r="R34" s="1">
        <v>8</v>
      </c>
      <c r="S34" s="20">
        <f>R34/G39</f>
        <v>0.003816793893129771</v>
      </c>
      <c r="T34" s="11">
        <f t="shared" si="4"/>
        <v>82</v>
      </c>
    </row>
    <row r="35" spans="1:20" ht="12.75">
      <c r="A35" s="12">
        <v>25</v>
      </c>
      <c r="B35" s="15">
        <v>381</v>
      </c>
      <c r="C35" s="15">
        <v>371</v>
      </c>
      <c r="D35" s="16">
        <f t="shared" si="1"/>
        <v>752</v>
      </c>
      <c r="E35" s="1">
        <v>66</v>
      </c>
      <c r="F35" s="1">
        <v>50</v>
      </c>
      <c r="G35" s="9">
        <f t="shared" si="0"/>
        <v>116</v>
      </c>
      <c r="H35" s="2">
        <v>94</v>
      </c>
      <c r="I35" s="10">
        <f>H35/G39</f>
        <v>0.04484732824427481</v>
      </c>
      <c r="J35" s="5">
        <v>18</v>
      </c>
      <c r="K35" s="10">
        <f>J35/G39</f>
        <v>0.008587786259541985</v>
      </c>
      <c r="L35" s="5">
        <f t="shared" si="2"/>
        <v>112</v>
      </c>
      <c r="M35" s="5"/>
      <c r="N35" s="5"/>
      <c r="O35" s="5">
        <f t="shared" si="3"/>
        <v>0</v>
      </c>
      <c r="P35" s="3">
        <v>4</v>
      </c>
      <c r="Q35" s="19">
        <f>P35/G39</f>
        <v>0.0019083969465648854</v>
      </c>
      <c r="R35" s="1">
        <v>4</v>
      </c>
      <c r="S35" s="20">
        <f>R35/G39</f>
        <v>0.0019083969465648854</v>
      </c>
      <c r="T35" s="11">
        <f t="shared" si="4"/>
        <v>116</v>
      </c>
    </row>
    <row r="36" spans="1:20" ht="12.75">
      <c r="A36" s="12">
        <v>26</v>
      </c>
      <c r="B36" s="15">
        <v>405</v>
      </c>
      <c r="C36" s="15">
        <v>412</v>
      </c>
      <c r="D36" s="16">
        <f t="shared" si="1"/>
        <v>817</v>
      </c>
      <c r="E36" s="1">
        <v>64</v>
      </c>
      <c r="F36" s="1">
        <v>52</v>
      </c>
      <c r="G36" s="9">
        <f t="shared" si="0"/>
        <v>116</v>
      </c>
      <c r="H36" s="2">
        <v>97</v>
      </c>
      <c r="I36" s="10">
        <f>H36/G39</f>
        <v>0.046278625954198474</v>
      </c>
      <c r="J36" s="5">
        <v>12</v>
      </c>
      <c r="K36" s="10">
        <f>J36/G39</f>
        <v>0.0057251908396946565</v>
      </c>
      <c r="L36" s="5">
        <f t="shared" si="2"/>
        <v>109</v>
      </c>
      <c r="M36" s="5"/>
      <c r="N36" s="5"/>
      <c r="O36" s="5">
        <f t="shared" si="3"/>
        <v>0</v>
      </c>
      <c r="P36" s="3">
        <v>7</v>
      </c>
      <c r="Q36" s="19">
        <f>P36/G39</f>
        <v>0.0033396946564885495</v>
      </c>
      <c r="R36" s="1">
        <v>4</v>
      </c>
      <c r="S36" s="20">
        <f>R36/G39</f>
        <v>0.0019083969465648854</v>
      </c>
      <c r="T36" s="11">
        <f t="shared" si="4"/>
        <v>116</v>
      </c>
    </row>
    <row r="37" spans="1:20" ht="12.75">
      <c r="A37" s="12">
        <v>27</v>
      </c>
      <c r="B37" s="15">
        <v>350</v>
      </c>
      <c r="C37" s="15">
        <v>386</v>
      </c>
      <c r="D37" s="16">
        <f t="shared" si="1"/>
        <v>736</v>
      </c>
      <c r="E37" s="1">
        <v>55</v>
      </c>
      <c r="F37" s="1">
        <v>42</v>
      </c>
      <c r="G37" s="9">
        <f t="shared" si="0"/>
        <v>97</v>
      </c>
      <c r="H37" s="2">
        <v>77</v>
      </c>
      <c r="I37" s="10">
        <f>H37/G39</f>
        <v>0.036736641221374045</v>
      </c>
      <c r="J37" s="5">
        <v>13</v>
      </c>
      <c r="K37" s="10">
        <f>J37/G39</f>
        <v>0.006202290076335878</v>
      </c>
      <c r="L37" s="5">
        <f t="shared" si="2"/>
        <v>90</v>
      </c>
      <c r="M37" s="5"/>
      <c r="N37" s="5"/>
      <c r="O37" s="5">
        <f t="shared" si="3"/>
        <v>0</v>
      </c>
      <c r="P37" s="3">
        <v>7</v>
      </c>
      <c r="Q37" s="19">
        <f>P37/G39</f>
        <v>0.0033396946564885495</v>
      </c>
      <c r="R37" s="1">
        <v>1</v>
      </c>
      <c r="S37" s="20">
        <f>R37/G39</f>
        <v>0.00047709923664122136</v>
      </c>
      <c r="T37" s="11">
        <f t="shared" si="4"/>
        <v>97</v>
      </c>
    </row>
    <row r="38" spans="1:20" ht="12.75">
      <c r="A38" s="12">
        <v>28</v>
      </c>
      <c r="B38" s="15">
        <v>345</v>
      </c>
      <c r="C38" s="15">
        <v>385</v>
      </c>
      <c r="D38" s="16">
        <f t="shared" si="1"/>
        <v>730</v>
      </c>
      <c r="E38" s="1">
        <v>67</v>
      </c>
      <c r="F38" s="1">
        <v>73</v>
      </c>
      <c r="G38" s="9">
        <f t="shared" si="0"/>
        <v>140</v>
      </c>
      <c r="H38" s="2">
        <v>121</v>
      </c>
      <c r="I38" s="10">
        <f>H38/G39</f>
        <v>0.057729007633587785</v>
      </c>
      <c r="J38" s="5">
        <v>13</v>
      </c>
      <c r="K38" s="10">
        <f>J38/G39</f>
        <v>0.006202290076335878</v>
      </c>
      <c r="L38" s="5">
        <f t="shared" si="2"/>
        <v>134</v>
      </c>
      <c r="M38" s="5"/>
      <c r="N38" s="5"/>
      <c r="O38" s="5">
        <f t="shared" si="3"/>
        <v>0</v>
      </c>
      <c r="P38" s="3">
        <v>6</v>
      </c>
      <c r="Q38" s="19">
        <f>P38/G39</f>
        <v>0.0028625954198473282</v>
      </c>
      <c r="R38" s="1">
        <v>5</v>
      </c>
      <c r="S38" s="20">
        <f>R38/G39</f>
        <v>0.002385496183206107</v>
      </c>
      <c r="T38" s="11">
        <f t="shared" si="4"/>
        <v>140</v>
      </c>
    </row>
    <row r="39" spans="1:20" ht="12.75">
      <c r="A39" s="12" t="s">
        <v>2</v>
      </c>
      <c r="B39" s="17">
        <f>SUM(B11:B38)</f>
        <v>8694</v>
      </c>
      <c r="C39" s="17">
        <f>SUM(C11:C38)</f>
        <v>9703</v>
      </c>
      <c r="D39" s="16">
        <f>B39+C39</f>
        <v>18397</v>
      </c>
      <c r="E39" s="9">
        <f>SUM(E11:E38)</f>
        <v>1150</v>
      </c>
      <c r="F39" s="9">
        <f>SUM(F11:F38)</f>
        <v>946</v>
      </c>
      <c r="G39" s="29">
        <f>E39+F39</f>
        <v>2096</v>
      </c>
      <c r="H39" s="13">
        <f>SUM(H11:H38)</f>
        <v>1575</v>
      </c>
      <c r="I39" s="18">
        <f>SUM(I11:I38)</f>
        <v>0.7514312977099237</v>
      </c>
      <c r="J39" s="13">
        <f>SUM(J11:J38)</f>
        <v>368</v>
      </c>
      <c r="K39" s="18">
        <f>SUM(K11:K38)</f>
        <v>0.17557251908396948</v>
      </c>
      <c r="L39" s="31">
        <f t="shared" si="2"/>
        <v>1943</v>
      </c>
      <c r="M39" s="14">
        <f aca="true" t="shared" si="5" ref="M39:T39">SUM(M11:M38)</f>
        <v>0</v>
      </c>
      <c r="N39" s="14">
        <f t="shared" si="5"/>
        <v>0</v>
      </c>
      <c r="O39" s="14">
        <f t="shared" si="5"/>
        <v>0</v>
      </c>
      <c r="P39" s="11">
        <f t="shared" si="5"/>
        <v>153</v>
      </c>
      <c r="Q39" s="18">
        <f t="shared" si="5"/>
        <v>0.07299618320610687</v>
      </c>
      <c r="R39" s="4">
        <f t="shared" si="5"/>
        <v>83</v>
      </c>
      <c r="S39" s="21">
        <f t="shared" si="5"/>
        <v>0.039599236641221384</v>
      </c>
      <c r="T39" s="30">
        <f t="shared" si="5"/>
        <v>2096</v>
      </c>
    </row>
    <row r="40" spans="9:11" ht="12.75">
      <c r="I40" s="6"/>
      <c r="K40" s="7"/>
    </row>
    <row r="41" spans="1:19" ht="15.75">
      <c r="A41" s="35" t="s">
        <v>17</v>
      </c>
      <c r="B41" s="35"/>
      <c r="C41" s="35"/>
      <c r="D41" s="35"/>
      <c r="E41" s="35"/>
      <c r="I41" s="6"/>
      <c r="K41" s="67" t="s">
        <v>16</v>
      </c>
      <c r="L41" s="68"/>
      <c r="M41" s="68"/>
      <c r="N41" s="68"/>
      <c r="O41" s="68"/>
      <c r="P41" s="68"/>
      <c r="Q41" s="68"/>
      <c r="R41" s="68"/>
      <c r="S41" s="68"/>
    </row>
  </sheetData>
  <mergeCells count="17">
    <mergeCell ref="T8:T10"/>
    <mergeCell ref="K41:S41"/>
    <mergeCell ref="A1:T2"/>
    <mergeCell ref="A3:T3"/>
    <mergeCell ref="A4:T4"/>
    <mergeCell ref="A6:T6"/>
    <mergeCell ref="A41:E41"/>
    <mergeCell ref="I8:I10"/>
    <mergeCell ref="J8:J10"/>
    <mergeCell ref="K8:K10"/>
    <mergeCell ref="M8:O9"/>
    <mergeCell ref="P8:S9"/>
    <mergeCell ref="L8:L10"/>
    <mergeCell ref="A8:A10"/>
    <mergeCell ref="B8:D9"/>
    <mergeCell ref="E8:G9"/>
    <mergeCell ref="H8:H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7.140625" style="0" bestFit="1" customWidth="1"/>
    <col min="2" max="2" width="5.8515625" style="0" bestFit="1" customWidth="1"/>
    <col min="3" max="3" width="6.8515625" style="0" bestFit="1" customWidth="1"/>
    <col min="4" max="4" width="5.7109375" style="0" bestFit="1" customWidth="1"/>
    <col min="5" max="5" width="5.8515625" style="0" bestFit="1" customWidth="1"/>
    <col min="6" max="6" width="6.8515625" style="0" bestFit="1" customWidth="1"/>
    <col min="7" max="7" width="5.7109375" style="0" bestFit="1" customWidth="1"/>
    <col min="9" max="9" width="7.28125" style="0" bestFit="1" customWidth="1"/>
    <col min="11" max="11" width="7.28125" style="0" bestFit="1" customWidth="1"/>
    <col min="12" max="12" width="8.421875" style="0" bestFit="1" customWidth="1"/>
    <col min="13" max="13" width="8.421875" style="0" customWidth="1"/>
    <col min="14" max="14" width="7.140625" style="0" bestFit="1" customWidth="1"/>
    <col min="15" max="15" width="5.421875" style="0" bestFit="1" customWidth="1"/>
    <col min="16" max="16" width="6.8515625" style="0" customWidth="1"/>
    <col min="17" max="17" width="7.28125" style="0" bestFit="1" customWidth="1"/>
    <col min="18" max="18" width="8.00390625" style="0" customWidth="1"/>
    <col min="19" max="19" width="7.28125" style="0" bestFit="1" customWidth="1"/>
    <col min="20" max="20" width="9.57421875" style="0" customWidth="1"/>
  </cols>
  <sheetData>
    <row r="1" spans="1:20" ht="12.75" customHeight="1">
      <c r="A1" s="3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5.75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.7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.7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9.5" customHeight="1">
      <c r="A8" s="41" t="s">
        <v>13</v>
      </c>
      <c r="B8" s="50" t="s">
        <v>14</v>
      </c>
      <c r="C8" s="51"/>
      <c r="D8" s="52"/>
      <c r="E8" s="44" t="s">
        <v>1</v>
      </c>
      <c r="F8" s="45"/>
      <c r="G8" s="46"/>
      <c r="H8" s="38" t="s">
        <v>7</v>
      </c>
      <c r="I8" s="56" t="s">
        <v>6</v>
      </c>
      <c r="J8" s="38" t="s">
        <v>8</v>
      </c>
      <c r="K8" s="40" t="s">
        <v>6</v>
      </c>
      <c r="L8" s="39" t="s">
        <v>9</v>
      </c>
      <c r="M8" s="57" t="s">
        <v>30</v>
      </c>
      <c r="N8" s="51"/>
      <c r="O8" s="52"/>
      <c r="P8" s="58" t="s">
        <v>10</v>
      </c>
      <c r="Q8" s="59"/>
      <c r="R8" s="59"/>
      <c r="S8" s="60"/>
      <c r="T8" s="64" t="s">
        <v>18</v>
      </c>
    </row>
    <row r="9" spans="1:20" ht="19.5" customHeight="1">
      <c r="A9" s="42"/>
      <c r="B9" s="53"/>
      <c r="C9" s="54"/>
      <c r="D9" s="55"/>
      <c r="E9" s="47"/>
      <c r="F9" s="48"/>
      <c r="G9" s="49"/>
      <c r="H9" s="38"/>
      <c r="I9" s="56"/>
      <c r="J9" s="38"/>
      <c r="K9" s="40"/>
      <c r="L9" s="39"/>
      <c r="M9" s="53"/>
      <c r="N9" s="54"/>
      <c r="O9" s="55"/>
      <c r="P9" s="61"/>
      <c r="Q9" s="62"/>
      <c r="R9" s="62"/>
      <c r="S9" s="63"/>
      <c r="T9" s="65"/>
    </row>
    <row r="10" spans="1:20" ht="25.5" customHeight="1">
      <c r="A10" s="43"/>
      <c r="B10" s="24" t="s">
        <v>3</v>
      </c>
      <c r="C10" s="24" t="s">
        <v>4</v>
      </c>
      <c r="D10" s="25" t="s">
        <v>5</v>
      </c>
      <c r="E10" s="26" t="s">
        <v>3</v>
      </c>
      <c r="F10" s="26" t="s">
        <v>4</v>
      </c>
      <c r="G10" s="26" t="s">
        <v>5</v>
      </c>
      <c r="H10" s="38"/>
      <c r="I10" s="56"/>
      <c r="J10" s="38"/>
      <c r="K10" s="40"/>
      <c r="L10" s="39"/>
      <c r="M10" s="28" t="s">
        <v>28</v>
      </c>
      <c r="N10" s="28" t="s">
        <v>29</v>
      </c>
      <c r="O10" s="28" t="s">
        <v>2</v>
      </c>
      <c r="P10" s="27" t="s">
        <v>15</v>
      </c>
      <c r="Q10" s="27" t="s">
        <v>11</v>
      </c>
      <c r="R10" s="27" t="s">
        <v>12</v>
      </c>
      <c r="S10" s="27" t="s">
        <v>11</v>
      </c>
      <c r="T10" s="66"/>
    </row>
    <row r="11" spans="1:20" ht="12.75">
      <c r="A11" s="8">
        <v>1</v>
      </c>
      <c r="B11" s="15">
        <v>272</v>
      </c>
      <c r="C11" s="15">
        <v>321</v>
      </c>
      <c r="D11" s="16">
        <f>B11+C11</f>
        <v>593</v>
      </c>
      <c r="E11" s="1">
        <v>25</v>
      </c>
      <c r="F11" s="1">
        <v>26</v>
      </c>
      <c r="G11" s="9">
        <f aca="true" t="shared" si="0" ref="G11:G38">SUM(E11:F11)</f>
        <v>51</v>
      </c>
      <c r="H11" s="2">
        <v>30</v>
      </c>
      <c r="I11" s="10">
        <f>H11/G39</f>
        <v>0.014319809069212411</v>
      </c>
      <c r="J11" s="5">
        <v>14</v>
      </c>
      <c r="K11" s="10">
        <f>J11/G39</f>
        <v>0.006682577565632458</v>
      </c>
      <c r="L11" s="5">
        <f>SUM(H11+J11)</f>
        <v>44</v>
      </c>
      <c r="M11" s="5">
        <v>0</v>
      </c>
      <c r="N11" s="5">
        <v>0</v>
      </c>
      <c r="O11" s="5">
        <f>M11+N11</f>
        <v>0</v>
      </c>
      <c r="P11" s="3">
        <v>7</v>
      </c>
      <c r="Q11" s="19">
        <f>P11/G39</f>
        <v>0.003341288782816229</v>
      </c>
      <c r="R11" s="1">
        <v>6</v>
      </c>
      <c r="S11" s="20">
        <f>R11/G39</f>
        <v>0.002863961813842482</v>
      </c>
      <c r="T11" s="11">
        <f>L11+P11+O11</f>
        <v>51</v>
      </c>
    </row>
    <row r="12" spans="1:20" ht="12.75">
      <c r="A12" s="12">
        <v>2</v>
      </c>
      <c r="B12" s="15">
        <v>313</v>
      </c>
      <c r="C12" s="15">
        <v>313</v>
      </c>
      <c r="D12" s="16">
        <f aca="true" t="shared" si="1" ref="D12:D38">B12+C12</f>
        <v>626</v>
      </c>
      <c r="E12" s="1">
        <v>62</v>
      </c>
      <c r="F12" s="1">
        <v>52</v>
      </c>
      <c r="G12" s="9">
        <f t="shared" si="0"/>
        <v>114</v>
      </c>
      <c r="H12" s="2">
        <v>79</v>
      </c>
      <c r="I12" s="10">
        <f>H12/G39</f>
        <v>0.037708830548926014</v>
      </c>
      <c r="J12" s="5">
        <v>30</v>
      </c>
      <c r="K12" s="10">
        <f>J12/G39</f>
        <v>0.014319809069212411</v>
      </c>
      <c r="L12" s="5">
        <f aca="true" t="shared" si="2" ref="L12:L39">SUM(H12+J12)</f>
        <v>109</v>
      </c>
      <c r="M12" s="5"/>
      <c r="N12" s="5"/>
      <c r="O12" s="5">
        <f aca="true" t="shared" si="3" ref="O12:O38">M12+N12</f>
        <v>0</v>
      </c>
      <c r="P12" s="3">
        <v>5</v>
      </c>
      <c r="Q12" s="19">
        <f>P12/G39</f>
        <v>0.002386634844868735</v>
      </c>
      <c r="R12" s="1">
        <v>2</v>
      </c>
      <c r="S12" s="20">
        <f>R12/G39</f>
        <v>0.0009546539379474941</v>
      </c>
      <c r="T12" s="11">
        <f aca="true" t="shared" si="4" ref="T12:T38">L12+P12+O12</f>
        <v>114</v>
      </c>
    </row>
    <row r="13" spans="1:20" ht="12.75">
      <c r="A13" s="12">
        <v>3</v>
      </c>
      <c r="B13" s="15">
        <v>361</v>
      </c>
      <c r="C13" s="15">
        <v>383</v>
      </c>
      <c r="D13" s="16">
        <f t="shared" si="1"/>
        <v>744</v>
      </c>
      <c r="E13" s="1">
        <v>64</v>
      </c>
      <c r="F13" s="1">
        <v>49</v>
      </c>
      <c r="G13" s="9">
        <f t="shared" si="0"/>
        <v>113</v>
      </c>
      <c r="H13" s="2">
        <v>65</v>
      </c>
      <c r="I13" s="10">
        <f>H13/G39</f>
        <v>0.031026252983293555</v>
      </c>
      <c r="J13" s="5">
        <v>46</v>
      </c>
      <c r="K13" s="10">
        <f>J13/G39</f>
        <v>0.021957040572792363</v>
      </c>
      <c r="L13" s="5">
        <f t="shared" si="2"/>
        <v>111</v>
      </c>
      <c r="M13" s="5"/>
      <c r="N13" s="5"/>
      <c r="O13" s="5">
        <f t="shared" si="3"/>
        <v>0</v>
      </c>
      <c r="P13" s="3">
        <v>2</v>
      </c>
      <c r="Q13" s="19">
        <f>P13/G39</f>
        <v>0.0009546539379474941</v>
      </c>
      <c r="R13" s="1">
        <v>0</v>
      </c>
      <c r="S13" s="20">
        <f>R13/G39</f>
        <v>0</v>
      </c>
      <c r="T13" s="11">
        <f t="shared" si="4"/>
        <v>113</v>
      </c>
    </row>
    <row r="14" spans="1:20" ht="12.75">
      <c r="A14" s="12">
        <v>4</v>
      </c>
      <c r="B14" s="15">
        <v>323</v>
      </c>
      <c r="C14" s="15">
        <v>350</v>
      </c>
      <c r="D14" s="16">
        <f t="shared" si="1"/>
        <v>673</v>
      </c>
      <c r="E14" s="1">
        <v>37</v>
      </c>
      <c r="F14" s="1">
        <v>28</v>
      </c>
      <c r="G14" s="9">
        <f t="shared" si="0"/>
        <v>65</v>
      </c>
      <c r="H14" s="2">
        <v>33</v>
      </c>
      <c r="I14" s="10">
        <f>H14/G39</f>
        <v>0.015751789976133652</v>
      </c>
      <c r="J14" s="5">
        <v>27</v>
      </c>
      <c r="K14" s="10">
        <f>J14/G39</f>
        <v>0.012887828162291169</v>
      </c>
      <c r="L14" s="5">
        <f t="shared" si="2"/>
        <v>60</v>
      </c>
      <c r="M14" s="5"/>
      <c r="N14" s="5"/>
      <c r="O14" s="5">
        <f t="shared" si="3"/>
        <v>0</v>
      </c>
      <c r="P14" s="3">
        <v>5</v>
      </c>
      <c r="Q14" s="19">
        <f>P14/G39</f>
        <v>0.002386634844868735</v>
      </c>
      <c r="R14" s="1">
        <v>4</v>
      </c>
      <c r="S14" s="20">
        <f>R14/G39</f>
        <v>0.0019093078758949881</v>
      </c>
      <c r="T14" s="11">
        <f t="shared" si="4"/>
        <v>65</v>
      </c>
    </row>
    <row r="15" spans="1:20" ht="12.75">
      <c r="A15" s="12">
        <v>5</v>
      </c>
      <c r="B15" s="15">
        <v>345</v>
      </c>
      <c r="C15" s="15">
        <v>350</v>
      </c>
      <c r="D15" s="16">
        <f t="shared" si="1"/>
        <v>695</v>
      </c>
      <c r="E15" s="1">
        <v>44</v>
      </c>
      <c r="F15" s="1">
        <v>25</v>
      </c>
      <c r="G15" s="9">
        <f t="shared" si="0"/>
        <v>69</v>
      </c>
      <c r="H15" s="2">
        <v>45</v>
      </c>
      <c r="I15" s="10">
        <f>H15/G39</f>
        <v>0.021479713603818614</v>
      </c>
      <c r="J15" s="5">
        <v>16</v>
      </c>
      <c r="K15" s="10">
        <f>J15/G39</f>
        <v>0.0076372315035799524</v>
      </c>
      <c r="L15" s="5">
        <f t="shared" si="2"/>
        <v>61</v>
      </c>
      <c r="M15" s="5"/>
      <c r="N15" s="5"/>
      <c r="O15" s="5">
        <f t="shared" si="3"/>
        <v>0</v>
      </c>
      <c r="P15" s="3">
        <v>8</v>
      </c>
      <c r="Q15" s="19">
        <f>P15/G39</f>
        <v>0.0038186157517899762</v>
      </c>
      <c r="R15" s="1">
        <v>5</v>
      </c>
      <c r="S15" s="20">
        <f>R15/G39</f>
        <v>0.002386634844868735</v>
      </c>
      <c r="T15" s="11">
        <f t="shared" si="4"/>
        <v>69</v>
      </c>
    </row>
    <row r="16" spans="1:20" ht="12.75">
      <c r="A16" s="12">
        <v>6</v>
      </c>
      <c r="B16" s="15">
        <v>283</v>
      </c>
      <c r="C16" s="15">
        <v>342</v>
      </c>
      <c r="D16" s="16">
        <f t="shared" si="1"/>
        <v>625</v>
      </c>
      <c r="E16" s="1">
        <v>23</v>
      </c>
      <c r="F16" s="1">
        <v>19</v>
      </c>
      <c r="G16" s="9">
        <f t="shared" si="0"/>
        <v>42</v>
      </c>
      <c r="H16" s="2">
        <v>20</v>
      </c>
      <c r="I16" s="10">
        <f>H16/G39</f>
        <v>0.00954653937947494</v>
      </c>
      <c r="J16" s="5">
        <v>17</v>
      </c>
      <c r="K16" s="10">
        <f>J16/G39</f>
        <v>0.008114558472553698</v>
      </c>
      <c r="L16" s="5">
        <f t="shared" si="2"/>
        <v>37</v>
      </c>
      <c r="M16" s="5"/>
      <c r="N16" s="5"/>
      <c r="O16" s="5">
        <f t="shared" si="3"/>
        <v>0</v>
      </c>
      <c r="P16" s="3">
        <v>5</v>
      </c>
      <c r="Q16" s="19">
        <f>P16/G39</f>
        <v>0.002386634844868735</v>
      </c>
      <c r="R16" s="1">
        <v>2</v>
      </c>
      <c r="S16" s="20">
        <f>R16/G39</f>
        <v>0.0009546539379474941</v>
      </c>
      <c r="T16" s="11">
        <f t="shared" si="4"/>
        <v>42</v>
      </c>
    </row>
    <row r="17" spans="1:20" ht="12.75">
      <c r="A17" s="12">
        <v>7</v>
      </c>
      <c r="B17" s="15">
        <v>263</v>
      </c>
      <c r="C17" s="15">
        <v>318</v>
      </c>
      <c r="D17" s="16">
        <f t="shared" si="1"/>
        <v>581</v>
      </c>
      <c r="E17" s="1">
        <v>15</v>
      </c>
      <c r="F17" s="1">
        <v>12</v>
      </c>
      <c r="G17" s="9">
        <f t="shared" si="0"/>
        <v>27</v>
      </c>
      <c r="H17" s="2">
        <v>12</v>
      </c>
      <c r="I17" s="10">
        <f>H17/G39</f>
        <v>0.005727923627684964</v>
      </c>
      <c r="J17" s="5">
        <v>10</v>
      </c>
      <c r="K17" s="10">
        <f>J17/G39</f>
        <v>0.00477326968973747</v>
      </c>
      <c r="L17" s="5">
        <f t="shared" si="2"/>
        <v>22</v>
      </c>
      <c r="M17" s="5"/>
      <c r="N17" s="5"/>
      <c r="O17" s="5">
        <f t="shared" si="3"/>
        <v>0</v>
      </c>
      <c r="P17" s="3">
        <v>5</v>
      </c>
      <c r="Q17" s="19">
        <f>P17/G39</f>
        <v>0.002386634844868735</v>
      </c>
      <c r="R17" s="1">
        <v>2</v>
      </c>
      <c r="S17" s="20">
        <f>R17/G39</f>
        <v>0.0009546539379474941</v>
      </c>
      <c r="T17" s="11">
        <f t="shared" si="4"/>
        <v>27</v>
      </c>
    </row>
    <row r="18" spans="1:20" ht="12.75">
      <c r="A18" s="12">
        <v>8</v>
      </c>
      <c r="B18" s="15">
        <v>317</v>
      </c>
      <c r="C18" s="15">
        <v>360</v>
      </c>
      <c r="D18" s="16">
        <f t="shared" si="1"/>
        <v>677</v>
      </c>
      <c r="E18" s="1">
        <v>41</v>
      </c>
      <c r="F18" s="1">
        <v>25</v>
      </c>
      <c r="G18" s="9">
        <f t="shared" si="0"/>
        <v>66</v>
      </c>
      <c r="H18" s="2">
        <v>36</v>
      </c>
      <c r="I18" s="10">
        <f>H18/G39</f>
        <v>0.017183770883054894</v>
      </c>
      <c r="J18" s="5">
        <v>23</v>
      </c>
      <c r="K18" s="10">
        <f>J18/G39</f>
        <v>0.010978520286396181</v>
      </c>
      <c r="L18" s="5">
        <f t="shared" si="2"/>
        <v>59</v>
      </c>
      <c r="M18" s="5"/>
      <c r="N18" s="5"/>
      <c r="O18" s="5">
        <f t="shared" si="3"/>
        <v>0</v>
      </c>
      <c r="P18" s="3">
        <v>7</v>
      </c>
      <c r="Q18" s="19">
        <f>P18/G39</f>
        <v>0.003341288782816229</v>
      </c>
      <c r="R18" s="1">
        <v>2</v>
      </c>
      <c r="S18" s="20">
        <f>R18/G39</f>
        <v>0.0009546539379474941</v>
      </c>
      <c r="T18" s="11">
        <f t="shared" si="4"/>
        <v>66</v>
      </c>
    </row>
    <row r="19" spans="1:20" ht="12.75">
      <c r="A19" s="12">
        <v>9</v>
      </c>
      <c r="B19" s="15">
        <v>308</v>
      </c>
      <c r="C19" s="15">
        <v>349</v>
      </c>
      <c r="D19" s="16">
        <f t="shared" si="1"/>
        <v>657</v>
      </c>
      <c r="E19" s="1">
        <v>28</v>
      </c>
      <c r="F19" s="1">
        <v>20</v>
      </c>
      <c r="G19" s="9">
        <f t="shared" si="0"/>
        <v>48</v>
      </c>
      <c r="H19" s="2">
        <v>27</v>
      </c>
      <c r="I19" s="10">
        <f>H19/G39</f>
        <v>0.012887828162291169</v>
      </c>
      <c r="J19" s="5">
        <v>14</v>
      </c>
      <c r="K19" s="10">
        <f>J19/G39</f>
        <v>0.006682577565632458</v>
      </c>
      <c r="L19" s="5">
        <f t="shared" si="2"/>
        <v>41</v>
      </c>
      <c r="M19" s="5"/>
      <c r="N19" s="5"/>
      <c r="O19" s="5">
        <f t="shared" si="3"/>
        <v>0</v>
      </c>
      <c r="P19" s="3">
        <v>7</v>
      </c>
      <c r="Q19" s="19">
        <f>P19/G39</f>
        <v>0.003341288782816229</v>
      </c>
      <c r="R19" s="1">
        <v>6</v>
      </c>
      <c r="S19" s="20">
        <f>R19/G39</f>
        <v>0.002863961813842482</v>
      </c>
      <c r="T19" s="11">
        <f t="shared" si="4"/>
        <v>48</v>
      </c>
    </row>
    <row r="20" spans="1:20" ht="12.75">
      <c r="A20" s="12">
        <v>10</v>
      </c>
      <c r="B20" s="15">
        <v>298</v>
      </c>
      <c r="C20" s="15">
        <v>320</v>
      </c>
      <c r="D20" s="16">
        <f t="shared" si="1"/>
        <v>618</v>
      </c>
      <c r="E20" s="1">
        <v>41</v>
      </c>
      <c r="F20" s="1">
        <v>26</v>
      </c>
      <c r="G20" s="9">
        <f t="shared" si="0"/>
        <v>67</v>
      </c>
      <c r="H20" s="2">
        <v>36</v>
      </c>
      <c r="I20" s="10">
        <f>H20/G39</f>
        <v>0.017183770883054894</v>
      </c>
      <c r="J20" s="5">
        <v>24</v>
      </c>
      <c r="K20" s="10">
        <f>J20/G39</f>
        <v>0.011455847255369928</v>
      </c>
      <c r="L20" s="5">
        <f t="shared" si="2"/>
        <v>60</v>
      </c>
      <c r="M20" s="5"/>
      <c r="N20" s="5"/>
      <c r="O20" s="5">
        <f t="shared" si="3"/>
        <v>0</v>
      </c>
      <c r="P20" s="3">
        <v>7</v>
      </c>
      <c r="Q20" s="19">
        <f>P20/G39</f>
        <v>0.003341288782816229</v>
      </c>
      <c r="R20" s="1">
        <v>3</v>
      </c>
      <c r="S20" s="20">
        <f>R20/G39</f>
        <v>0.001431980906921241</v>
      </c>
      <c r="T20" s="11">
        <f t="shared" si="4"/>
        <v>67</v>
      </c>
    </row>
    <row r="21" spans="1:20" ht="12.75">
      <c r="A21" s="12">
        <v>11</v>
      </c>
      <c r="B21" s="15">
        <v>254</v>
      </c>
      <c r="C21" s="15">
        <v>313</v>
      </c>
      <c r="D21" s="16">
        <f t="shared" si="1"/>
        <v>567</v>
      </c>
      <c r="E21" s="1">
        <v>33</v>
      </c>
      <c r="F21" s="1">
        <v>25</v>
      </c>
      <c r="G21" s="9">
        <f t="shared" si="0"/>
        <v>58</v>
      </c>
      <c r="H21" s="2">
        <v>29</v>
      </c>
      <c r="I21" s="10">
        <f>H21/G39</f>
        <v>0.013842482100238664</v>
      </c>
      <c r="J21" s="5">
        <v>23</v>
      </c>
      <c r="K21" s="10">
        <f>J21/G39</f>
        <v>0.010978520286396181</v>
      </c>
      <c r="L21" s="5">
        <f t="shared" si="2"/>
        <v>52</v>
      </c>
      <c r="M21" s="5"/>
      <c r="N21" s="5"/>
      <c r="O21" s="5">
        <f t="shared" si="3"/>
        <v>0</v>
      </c>
      <c r="P21" s="3">
        <v>6</v>
      </c>
      <c r="Q21" s="19">
        <f>P21/G39</f>
        <v>0.002863961813842482</v>
      </c>
      <c r="R21" s="1">
        <v>4</v>
      </c>
      <c r="S21" s="20">
        <f>R21/G39</f>
        <v>0.0019093078758949881</v>
      </c>
      <c r="T21" s="11">
        <f t="shared" si="4"/>
        <v>58</v>
      </c>
    </row>
    <row r="22" spans="1:20" ht="12.75">
      <c r="A22" s="12">
        <v>12</v>
      </c>
      <c r="B22" s="15">
        <v>311</v>
      </c>
      <c r="C22" s="15">
        <v>321</v>
      </c>
      <c r="D22" s="16">
        <f t="shared" si="1"/>
        <v>632</v>
      </c>
      <c r="E22" s="1">
        <v>42</v>
      </c>
      <c r="F22" s="1">
        <v>28</v>
      </c>
      <c r="G22" s="9">
        <f t="shared" si="0"/>
        <v>70</v>
      </c>
      <c r="H22" s="2">
        <v>44</v>
      </c>
      <c r="I22" s="10">
        <f>H22/G39</f>
        <v>0.02100238663484487</v>
      </c>
      <c r="J22" s="5">
        <v>22</v>
      </c>
      <c r="K22" s="10">
        <f>J22/G39</f>
        <v>0.010501193317422435</v>
      </c>
      <c r="L22" s="5">
        <f t="shared" si="2"/>
        <v>66</v>
      </c>
      <c r="M22" s="5"/>
      <c r="N22" s="5"/>
      <c r="O22" s="5">
        <f t="shared" si="3"/>
        <v>0</v>
      </c>
      <c r="P22" s="3">
        <v>4</v>
      </c>
      <c r="Q22" s="19">
        <f>P22/G39</f>
        <v>0.0019093078758949881</v>
      </c>
      <c r="R22" s="1">
        <v>0</v>
      </c>
      <c r="S22" s="20">
        <f>R22/G39</f>
        <v>0</v>
      </c>
      <c r="T22" s="11">
        <f t="shared" si="4"/>
        <v>70</v>
      </c>
    </row>
    <row r="23" spans="1:20" ht="12.75">
      <c r="A23" s="12">
        <v>13</v>
      </c>
      <c r="B23" s="15">
        <v>290</v>
      </c>
      <c r="C23" s="15">
        <v>339</v>
      </c>
      <c r="D23" s="16">
        <f t="shared" si="1"/>
        <v>629</v>
      </c>
      <c r="E23" s="1">
        <v>42</v>
      </c>
      <c r="F23" s="1">
        <v>33</v>
      </c>
      <c r="G23" s="9">
        <f t="shared" si="0"/>
        <v>75</v>
      </c>
      <c r="H23" s="2">
        <v>46</v>
      </c>
      <c r="I23" s="10">
        <f>H23/G39</f>
        <v>0.021957040572792363</v>
      </c>
      <c r="J23" s="5">
        <v>22</v>
      </c>
      <c r="K23" s="10">
        <f>J23/G39</f>
        <v>0.010501193317422435</v>
      </c>
      <c r="L23" s="5">
        <f t="shared" si="2"/>
        <v>68</v>
      </c>
      <c r="M23" s="5"/>
      <c r="N23" s="5"/>
      <c r="O23" s="5">
        <f t="shared" si="3"/>
        <v>0</v>
      </c>
      <c r="P23" s="3">
        <v>7</v>
      </c>
      <c r="Q23" s="19">
        <f>P23/G39</f>
        <v>0.003341288782816229</v>
      </c>
      <c r="R23" s="1">
        <v>3</v>
      </c>
      <c r="S23" s="20">
        <f>R23/G39</f>
        <v>0.001431980906921241</v>
      </c>
      <c r="T23" s="11">
        <f t="shared" si="4"/>
        <v>75</v>
      </c>
    </row>
    <row r="24" spans="1:20" ht="12.75">
      <c r="A24" s="12">
        <v>14</v>
      </c>
      <c r="B24" s="15">
        <v>359</v>
      </c>
      <c r="C24" s="15">
        <v>395</v>
      </c>
      <c r="D24" s="16">
        <f t="shared" si="1"/>
        <v>754</v>
      </c>
      <c r="E24" s="1">
        <v>54</v>
      </c>
      <c r="F24" s="1">
        <v>49</v>
      </c>
      <c r="G24" s="9">
        <f t="shared" si="0"/>
        <v>103</v>
      </c>
      <c r="H24" s="2">
        <v>61</v>
      </c>
      <c r="I24" s="10">
        <f>H24/G39</f>
        <v>0.029116945107398567</v>
      </c>
      <c r="J24" s="5">
        <v>35</v>
      </c>
      <c r="K24" s="10">
        <f>J24/G39</f>
        <v>0.016706443914081145</v>
      </c>
      <c r="L24" s="5">
        <f t="shared" si="2"/>
        <v>96</v>
      </c>
      <c r="M24" s="5"/>
      <c r="N24" s="5"/>
      <c r="O24" s="5">
        <f t="shared" si="3"/>
        <v>0</v>
      </c>
      <c r="P24" s="3">
        <v>7</v>
      </c>
      <c r="Q24" s="19">
        <f>P24/G39</f>
        <v>0.003341288782816229</v>
      </c>
      <c r="R24" s="1">
        <v>5</v>
      </c>
      <c r="S24" s="20">
        <f>R24/G39</f>
        <v>0.002386634844868735</v>
      </c>
      <c r="T24" s="11">
        <f t="shared" si="4"/>
        <v>103</v>
      </c>
    </row>
    <row r="25" spans="1:20" ht="12.75">
      <c r="A25" s="12">
        <v>15</v>
      </c>
      <c r="B25" s="15">
        <v>330</v>
      </c>
      <c r="C25" s="15">
        <v>351</v>
      </c>
      <c r="D25" s="16">
        <f t="shared" si="1"/>
        <v>681</v>
      </c>
      <c r="E25" s="1">
        <v>34</v>
      </c>
      <c r="F25" s="1">
        <v>35</v>
      </c>
      <c r="G25" s="9">
        <f t="shared" si="0"/>
        <v>69</v>
      </c>
      <c r="H25" s="2">
        <v>39</v>
      </c>
      <c r="I25" s="10">
        <f>H25/G39</f>
        <v>0.018615751789976133</v>
      </c>
      <c r="J25" s="5">
        <v>21</v>
      </c>
      <c r="K25" s="10">
        <f>J25/G39</f>
        <v>0.010023866348448688</v>
      </c>
      <c r="L25" s="5">
        <f t="shared" si="2"/>
        <v>60</v>
      </c>
      <c r="M25" s="5"/>
      <c r="N25" s="5"/>
      <c r="O25" s="5">
        <f t="shared" si="3"/>
        <v>0</v>
      </c>
      <c r="P25" s="3">
        <v>9</v>
      </c>
      <c r="Q25" s="19">
        <f>P25/G39</f>
        <v>0.0042959427207637235</v>
      </c>
      <c r="R25" s="1">
        <v>4</v>
      </c>
      <c r="S25" s="20">
        <f>R25/G39</f>
        <v>0.0019093078758949881</v>
      </c>
      <c r="T25" s="11">
        <f t="shared" si="4"/>
        <v>69</v>
      </c>
    </row>
    <row r="26" spans="1:20" ht="12.75">
      <c r="A26" s="12">
        <v>16</v>
      </c>
      <c r="B26" s="15">
        <v>298</v>
      </c>
      <c r="C26" s="15">
        <v>340</v>
      </c>
      <c r="D26" s="16">
        <f t="shared" si="1"/>
        <v>638</v>
      </c>
      <c r="E26" s="1">
        <v>32</v>
      </c>
      <c r="F26" s="1">
        <v>33</v>
      </c>
      <c r="G26" s="9">
        <f t="shared" si="0"/>
        <v>65</v>
      </c>
      <c r="H26" s="2">
        <v>38</v>
      </c>
      <c r="I26" s="10">
        <f>H26/G39</f>
        <v>0.018138424821002388</v>
      </c>
      <c r="J26" s="5">
        <v>18</v>
      </c>
      <c r="K26" s="10">
        <f>J26/G39</f>
        <v>0.008591885441527447</v>
      </c>
      <c r="L26" s="5">
        <f t="shared" si="2"/>
        <v>56</v>
      </c>
      <c r="M26" s="5"/>
      <c r="N26" s="5"/>
      <c r="O26" s="5">
        <f t="shared" si="3"/>
        <v>0</v>
      </c>
      <c r="P26" s="3">
        <v>9</v>
      </c>
      <c r="Q26" s="19">
        <f>P26/G39</f>
        <v>0.0042959427207637235</v>
      </c>
      <c r="R26" s="1">
        <v>5</v>
      </c>
      <c r="S26" s="20">
        <f>R26/G39</f>
        <v>0.002386634844868735</v>
      </c>
      <c r="T26" s="11">
        <f t="shared" si="4"/>
        <v>65</v>
      </c>
    </row>
    <row r="27" spans="1:20" ht="12.75">
      <c r="A27" s="12">
        <v>17</v>
      </c>
      <c r="B27" s="15">
        <v>342</v>
      </c>
      <c r="C27" s="15">
        <v>365</v>
      </c>
      <c r="D27" s="16">
        <f t="shared" si="1"/>
        <v>707</v>
      </c>
      <c r="E27" s="1">
        <v>47</v>
      </c>
      <c r="F27" s="1">
        <v>37</v>
      </c>
      <c r="G27" s="9">
        <f t="shared" si="0"/>
        <v>84</v>
      </c>
      <c r="H27" s="2">
        <v>49</v>
      </c>
      <c r="I27" s="10">
        <f>H27/G39</f>
        <v>0.023389021479713605</v>
      </c>
      <c r="J27" s="5">
        <v>29</v>
      </c>
      <c r="K27" s="10">
        <f>J27/G39</f>
        <v>0.013842482100238664</v>
      </c>
      <c r="L27" s="5">
        <f t="shared" si="2"/>
        <v>78</v>
      </c>
      <c r="M27" s="5"/>
      <c r="N27" s="5"/>
      <c r="O27" s="5">
        <f t="shared" si="3"/>
        <v>0</v>
      </c>
      <c r="P27" s="3">
        <v>6</v>
      </c>
      <c r="Q27" s="19">
        <f>P27/G39</f>
        <v>0.002863961813842482</v>
      </c>
      <c r="R27" s="1">
        <v>4</v>
      </c>
      <c r="S27" s="20">
        <f>R27/G39</f>
        <v>0.0019093078758949881</v>
      </c>
      <c r="T27" s="11">
        <f t="shared" si="4"/>
        <v>84</v>
      </c>
    </row>
    <row r="28" spans="1:20" ht="12.75">
      <c r="A28" s="12">
        <v>18</v>
      </c>
      <c r="B28" s="15">
        <v>240</v>
      </c>
      <c r="C28" s="15">
        <v>292</v>
      </c>
      <c r="D28" s="16">
        <f t="shared" si="1"/>
        <v>532</v>
      </c>
      <c r="E28" s="1">
        <v>25</v>
      </c>
      <c r="F28" s="1">
        <v>17</v>
      </c>
      <c r="G28" s="9">
        <f t="shared" si="0"/>
        <v>42</v>
      </c>
      <c r="H28" s="2">
        <v>18</v>
      </c>
      <c r="I28" s="10">
        <f>H28/G39</f>
        <v>0.008591885441527447</v>
      </c>
      <c r="J28" s="5">
        <v>19</v>
      </c>
      <c r="K28" s="10">
        <f>J28/G39</f>
        <v>0.009069212410501194</v>
      </c>
      <c r="L28" s="5">
        <f t="shared" si="2"/>
        <v>37</v>
      </c>
      <c r="M28" s="5"/>
      <c r="N28" s="5"/>
      <c r="O28" s="5">
        <f t="shared" si="3"/>
        <v>0</v>
      </c>
      <c r="P28" s="3">
        <v>5</v>
      </c>
      <c r="Q28" s="19">
        <f>P28/G39</f>
        <v>0.002386634844868735</v>
      </c>
      <c r="R28" s="1">
        <v>0</v>
      </c>
      <c r="S28" s="20">
        <f>R28/G39</f>
        <v>0</v>
      </c>
      <c r="T28" s="11">
        <f t="shared" si="4"/>
        <v>42</v>
      </c>
    </row>
    <row r="29" spans="1:20" ht="12.75">
      <c r="A29" s="12">
        <v>19</v>
      </c>
      <c r="B29" s="15">
        <v>297</v>
      </c>
      <c r="C29" s="15">
        <v>356</v>
      </c>
      <c r="D29" s="16">
        <f t="shared" si="1"/>
        <v>653</v>
      </c>
      <c r="E29" s="1">
        <v>45</v>
      </c>
      <c r="F29" s="1">
        <v>38</v>
      </c>
      <c r="G29" s="9">
        <f t="shared" si="0"/>
        <v>83</v>
      </c>
      <c r="H29" s="2">
        <v>48</v>
      </c>
      <c r="I29" s="10">
        <f>H29/G39</f>
        <v>0.022911694510739856</v>
      </c>
      <c r="J29" s="5">
        <v>31</v>
      </c>
      <c r="K29" s="10">
        <f>J29/G39</f>
        <v>0.014797136038186158</v>
      </c>
      <c r="L29" s="5">
        <f t="shared" si="2"/>
        <v>79</v>
      </c>
      <c r="M29" s="5"/>
      <c r="N29" s="5"/>
      <c r="O29" s="5">
        <f t="shared" si="3"/>
        <v>0</v>
      </c>
      <c r="P29" s="3">
        <v>4</v>
      </c>
      <c r="Q29" s="19">
        <f>P29/G39</f>
        <v>0.0019093078758949881</v>
      </c>
      <c r="R29" s="1">
        <v>4</v>
      </c>
      <c r="S29" s="20">
        <f>R29/G39</f>
        <v>0.0019093078758949881</v>
      </c>
      <c r="T29" s="11">
        <f t="shared" si="4"/>
        <v>83</v>
      </c>
    </row>
    <row r="30" spans="1:20" ht="12.75">
      <c r="A30" s="12">
        <v>20</v>
      </c>
      <c r="B30" s="15">
        <v>265</v>
      </c>
      <c r="C30" s="15">
        <v>289</v>
      </c>
      <c r="D30" s="16">
        <f t="shared" si="1"/>
        <v>554</v>
      </c>
      <c r="E30" s="1">
        <v>16</v>
      </c>
      <c r="F30" s="1">
        <v>17</v>
      </c>
      <c r="G30" s="9">
        <f t="shared" si="0"/>
        <v>33</v>
      </c>
      <c r="H30" s="2">
        <v>23</v>
      </c>
      <c r="I30" s="10">
        <f>H30/G39</f>
        <v>0.010978520286396181</v>
      </c>
      <c r="J30" s="5">
        <v>5</v>
      </c>
      <c r="K30" s="10">
        <f>J30/G39</f>
        <v>0.002386634844868735</v>
      </c>
      <c r="L30" s="5">
        <f t="shared" si="2"/>
        <v>28</v>
      </c>
      <c r="M30" s="5"/>
      <c r="N30" s="5"/>
      <c r="O30" s="5">
        <f t="shared" si="3"/>
        <v>0</v>
      </c>
      <c r="P30" s="3">
        <v>5</v>
      </c>
      <c r="Q30" s="19">
        <f>P30/G39</f>
        <v>0.002386634844868735</v>
      </c>
      <c r="R30" s="1">
        <v>3</v>
      </c>
      <c r="S30" s="20">
        <f>R30/G39</f>
        <v>0.001431980906921241</v>
      </c>
      <c r="T30" s="11">
        <f t="shared" si="4"/>
        <v>33</v>
      </c>
    </row>
    <row r="31" spans="1:20" ht="12.75">
      <c r="A31" s="12">
        <v>21</v>
      </c>
      <c r="B31" s="15">
        <v>265</v>
      </c>
      <c r="C31" s="15">
        <v>297</v>
      </c>
      <c r="D31" s="16">
        <f t="shared" si="1"/>
        <v>562</v>
      </c>
      <c r="E31" s="1">
        <v>27</v>
      </c>
      <c r="F31" s="1">
        <v>25</v>
      </c>
      <c r="G31" s="9">
        <f t="shared" si="0"/>
        <v>52</v>
      </c>
      <c r="H31" s="2">
        <v>36</v>
      </c>
      <c r="I31" s="10">
        <f>H31/G39</f>
        <v>0.017183770883054894</v>
      </c>
      <c r="J31" s="5">
        <v>11</v>
      </c>
      <c r="K31" s="10">
        <f>J31/G39</f>
        <v>0.005250596658711217</v>
      </c>
      <c r="L31" s="5">
        <f t="shared" si="2"/>
        <v>47</v>
      </c>
      <c r="M31" s="5"/>
      <c r="N31" s="5"/>
      <c r="O31" s="5">
        <f t="shared" si="3"/>
        <v>0</v>
      </c>
      <c r="P31" s="3">
        <v>5</v>
      </c>
      <c r="Q31" s="19">
        <f>P31/G39</f>
        <v>0.002386634844868735</v>
      </c>
      <c r="R31" s="1">
        <v>1</v>
      </c>
      <c r="S31" s="20">
        <f>R31/G39</f>
        <v>0.00047732696897374703</v>
      </c>
      <c r="T31" s="11">
        <f t="shared" si="4"/>
        <v>52</v>
      </c>
    </row>
    <row r="32" spans="1:20" ht="12.75">
      <c r="A32" s="12">
        <v>22</v>
      </c>
      <c r="B32" s="15">
        <v>313</v>
      </c>
      <c r="C32" s="15">
        <v>363</v>
      </c>
      <c r="D32" s="16">
        <f t="shared" si="1"/>
        <v>676</v>
      </c>
      <c r="E32" s="1">
        <v>39</v>
      </c>
      <c r="F32" s="1">
        <v>34</v>
      </c>
      <c r="G32" s="9">
        <f t="shared" si="0"/>
        <v>73</v>
      </c>
      <c r="H32" s="2">
        <v>51</v>
      </c>
      <c r="I32" s="10">
        <f>H32/G39</f>
        <v>0.0243436754176611</v>
      </c>
      <c r="J32" s="5">
        <v>22</v>
      </c>
      <c r="K32" s="10">
        <f>J32/G39</f>
        <v>0.010501193317422435</v>
      </c>
      <c r="L32" s="5">
        <f t="shared" si="2"/>
        <v>73</v>
      </c>
      <c r="M32" s="5"/>
      <c r="N32" s="5"/>
      <c r="O32" s="5">
        <f t="shared" si="3"/>
        <v>0</v>
      </c>
      <c r="P32" s="3">
        <v>0</v>
      </c>
      <c r="Q32" s="19">
        <f>P32/G39</f>
        <v>0</v>
      </c>
      <c r="R32" s="1">
        <v>0</v>
      </c>
      <c r="S32" s="20">
        <f>R32/G39</f>
        <v>0</v>
      </c>
      <c r="T32" s="11">
        <f t="shared" si="4"/>
        <v>73</v>
      </c>
    </row>
    <row r="33" spans="1:20" ht="12.75">
      <c r="A33" s="12">
        <v>23</v>
      </c>
      <c r="B33" s="15">
        <v>258</v>
      </c>
      <c r="C33" s="15">
        <v>375</v>
      </c>
      <c r="D33" s="16">
        <f t="shared" si="1"/>
        <v>633</v>
      </c>
      <c r="E33" s="1">
        <v>39</v>
      </c>
      <c r="F33" s="1">
        <v>36</v>
      </c>
      <c r="G33" s="9">
        <f t="shared" si="0"/>
        <v>75</v>
      </c>
      <c r="H33" s="2">
        <v>42</v>
      </c>
      <c r="I33" s="10">
        <f>H33/G39</f>
        <v>0.020047732696897375</v>
      </c>
      <c r="J33" s="5">
        <v>29</v>
      </c>
      <c r="K33" s="10">
        <f>J33/G39</f>
        <v>0.013842482100238664</v>
      </c>
      <c r="L33" s="5">
        <f t="shared" si="2"/>
        <v>71</v>
      </c>
      <c r="M33" s="5"/>
      <c r="N33" s="5"/>
      <c r="O33" s="5">
        <f t="shared" si="3"/>
        <v>0</v>
      </c>
      <c r="P33" s="3">
        <v>4</v>
      </c>
      <c r="Q33" s="19">
        <f>P33/G39</f>
        <v>0.0019093078758949881</v>
      </c>
      <c r="R33" s="1">
        <v>2</v>
      </c>
      <c r="S33" s="20">
        <f>R33/G39</f>
        <v>0.0009546539379474941</v>
      </c>
      <c r="T33" s="11">
        <f t="shared" si="4"/>
        <v>75</v>
      </c>
    </row>
    <row r="34" spans="1:20" ht="12.75">
      <c r="A34" s="12">
        <v>24</v>
      </c>
      <c r="B34" s="15">
        <v>308</v>
      </c>
      <c r="C34" s="15">
        <v>347</v>
      </c>
      <c r="D34" s="16">
        <f t="shared" si="1"/>
        <v>655</v>
      </c>
      <c r="E34" s="1">
        <v>42</v>
      </c>
      <c r="F34" s="1">
        <v>40</v>
      </c>
      <c r="G34" s="9">
        <f t="shared" si="0"/>
        <v>82</v>
      </c>
      <c r="H34" s="2">
        <v>44</v>
      </c>
      <c r="I34" s="10">
        <f>H34/G39</f>
        <v>0.02100238663484487</v>
      </c>
      <c r="J34" s="5">
        <v>30</v>
      </c>
      <c r="K34" s="10">
        <f>J34/G39</f>
        <v>0.014319809069212411</v>
      </c>
      <c r="L34" s="5">
        <f t="shared" si="2"/>
        <v>74</v>
      </c>
      <c r="M34" s="5"/>
      <c r="N34" s="5"/>
      <c r="O34" s="5">
        <f t="shared" si="3"/>
        <v>0</v>
      </c>
      <c r="P34" s="3">
        <v>8</v>
      </c>
      <c r="Q34" s="19">
        <f>P34/G39</f>
        <v>0.0038186157517899762</v>
      </c>
      <c r="R34" s="1">
        <v>8</v>
      </c>
      <c r="S34" s="20">
        <f>R34/G39</f>
        <v>0.0038186157517899762</v>
      </c>
      <c r="T34" s="11">
        <f t="shared" si="4"/>
        <v>82</v>
      </c>
    </row>
    <row r="35" spans="1:20" ht="12.75">
      <c r="A35" s="12">
        <v>25</v>
      </c>
      <c r="B35" s="15">
        <v>381</v>
      </c>
      <c r="C35" s="15">
        <v>371</v>
      </c>
      <c r="D35" s="16">
        <f t="shared" si="1"/>
        <v>752</v>
      </c>
      <c r="E35" s="1">
        <v>66</v>
      </c>
      <c r="F35" s="1">
        <v>50</v>
      </c>
      <c r="G35" s="9">
        <f t="shared" si="0"/>
        <v>116</v>
      </c>
      <c r="H35" s="2">
        <v>83</v>
      </c>
      <c r="I35" s="10">
        <f>H35/G39</f>
        <v>0.039618138424821</v>
      </c>
      <c r="J35" s="5">
        <v>28</v>
      </c>
      <c r="K35" s="10">
        <f>J35/G39</f>
        <v>0.013365155131264916</v>
      </c>
      <c r="L35" s="5">
        <f t="shared" si="2"/>
        <v>111</v>
      </c>
      <c r="M35" s="5"/>
      <c r="N35" s="5"/>
      <c r="O35" s="5">
        <f t="shared" si="3"/>
        <v>0</v>
      </c>
      <c r="P35" s="3">
        <v>5</v>
      </c>
      <c r="Q35" s="19">
        <f>P35/G39</f>
        <v>0.002386634844868735</v>
      </c>
      <c r="R35" s="1">
        <v>4</v>
      </c>
      <c r="S35" s="20">
        <f>R35/G39</f>
        <v>0.0019093078758949881</v>
      </c>
      <c r="T35" s="11">
        <f t="shared" si="4"/>
        <v>116</v>
      </c>
    </row>
    <row r="36" spans="1:20" ht="12.75">
      <c r="A36" s="12">
        <v>26</v>
      </c>
      <c r="B36" s="15">
        <v>405</v>
      </c>
      <c r="C36" s="15">
        <v>412</v>
      </c>
      <c r="D36" s="16">
        <f t="shared" si="1"/>
        <v>817</v>
      </c>
      <c r="E36" s="1">
        <v>64</v>
      </c>
      <c r="F36" s="1">
        <v>52</v>
      </c>
      <c r="G36" s="9">
        <f t="shared" si="0"/>
        <v>116</v>
      </c>
      <c r="H36" s="2">
        <v>69</v>
      </c>
      <c r="I36" s="10">
        <f>H36/G39</f>
        <v>0.03293556085918854</v>
      </c>
      <c r="J36" s="5">
        <v>41</v>
      </c>
      <c r="K36" s="10">
        <f>J36/G39</f>
        <v>0.019570405727923627</v>
      </c>
      <c r="L36" s="5">
        <f t="shared" si="2"/>
        <v>110</v>
      </c>
      <c r="M36" s="5"/>
      <c r="N36" s="5"/>
      <c r="O36" s="5">
        <f t="shared" si="3"/>
        <v>0</v>
      </c>
      <c r="P36" s="3">
        <v>6</v>
      </c>
      <c r="Q36" s="19">
        <f>P36/G39</f>
        <v>0.002863961813842482</v>
      </c>
      <c r="R36" s="1">
        <v>3</v>
      </c>
      <c r="S36" s="20">
        <f>R36/G39</f>
        <v>0.001431980906921241</v>
      </c>
      <c r="T36" s="11">
        <f t="shared" si="4"/>
        <v>116</v>
      </c>
    </row>
    <row r="37" spans="1:20" ht="12.75">
      <c r="A37" s="12">
        <v>27</v>
      </c>
      <c r="B37" s="15">
        <v>350</v>
      </c>
      <c r="C37" s="15">
        <v>386</v>
      </c>
      <c r="D37" s="16">
        <f t="shared" si="1"/>
        <v>736</v>
      </c>
      <c r="E37" s="1">
        <v>55</v>
      </c>
      <c r="F37" s="1">
        <v>42</v>
      </c>
      <c r="G37" s="9">
        <f t="shared" si="0"/>
        <v>97</v>
      </c>
      <c r="H37" s="2">
        <v>67</v>
      </c>
      <c r="I37" s="10">
        <f>H37/G39</f>
        <v>0.03198090692124105</v>
      </c>
      <c r="J37" s="5">
        <v>23</v>
      </c>
      <c r="K37" s="10">
        <f>J37/G39</f>
        <v>0.010978520286396181</v>
      </c>
      <c r="L37" s="5">
        <f t="shared" si="2"/>
        <v>90</v>
      </c>
      <c r="M37" s="5"/>
      <c r="N37" s="5"/>
      <c r="O37" s="5">
        <f t="shared" si="3"/>
        <v>0</v>
      </c>
      <c r="P37" s="3">
        <v>7</v>
      </c>
      <c r="Q37" s="19">
        <f>P37/G39</f>
        <v>0.003341288782816229</v>
      </c>
      <c r="R37" s="1">
        <v>1</v>
      </c>
      <c r="S37" s="20">
        <f>R37/G39</f>
        <v>0.00047732696897374703</v>
      </c>
      <c r="T37" s="11">
        <f t="shared" si="4"/>
        <v>97</v>
      </c>
    </row>
    <row r="38" spans="1:20" ht="12.75">
      <c r="A38" s="12">
        <v>28</v>
      </c>
      <c r="B38" s="15">
        <v>345</v>
      </c>
      <c r="C38" s="15">
        <v>385</v>
      </c>
      <c r="D38" s="16">
        <f t="shared" si="1"/>
        <v>730</v>
      </c>
      <c r="E38" s="1">
        <v>67</v>
      </c>
      <c r="F38" s="1">
        <v>73</v>
      </c>
      <c r="G38" s="9">
        <f t="shared" si="0"/>
        <v>140</v>
      </c>
      <c r="H38" s="2">
        <v>95</v>
      </c>
      <c r="I38" s="10">
        <f>H38/G39</f>
        <v>0.045346062052505964</v>
      </c>
      <c r="J38" s="5">
        <v>40</v>
      </c>
      <c r="K38" s="10">
        <f>J38/G39</f>
        <v>0.01909307875894988</v>
      </c>
      <c r="L38" s="5">
        <f t="shared" si="2"/>
        <v>135</v>
      </c>
      <c r="M38" s="5"/>
      <c r="N38" s="5"/>
      <c r="O38" s="5">
        <f t="shared" si="3"/>
        <v>0</v>
      </c>
      <c r="P38" s="3">
        <v>5</v>
      </c>
      <c r="Q38" s="19">
        <f>P38/G39</f>
        <v>0.002386634844868735</v>
      </c>
      <c r="R38" s="1">
        <v>4</v>
      </c>
      <c r="S38" s="20">
        <f>R38/G39</f>
        <v>0.0019093078758949881</v>
      </c>
      <c r="T38" s="11">
        <f t="shared" si="4"/>
        <v>140</v>
      </c>
    </row>
    <row r="39" spans="1:20" ht="12.75">
      <c r="A39" s="12" t="s">
        <v>2</v>
      </c>
      <c r="B39" s="17">
        <f>SUM(B11:B38)</f>
        <v>8694</v>
      </c>
      <c r="C39" s="17">
        <f>SUM(C11:C38)</f>
        <v>9703</v>
      </c>
      <c r="D39" s="16">
        <f>B39+C39</f>
        <v>18397</v>
      </c>
      <c r="E39" s="9">
        <f>SUM(E11:E38)</f>
        <v>1149</v>
      </c>
      <c r="F39" s="9">
        <f>SUM(F11:F38)</f>
        <v>946</v>
      </c>
      <c r="G39" s="29">
        <f>E39+F39</f>
        <v>2095</v>
      </c>
      <c r="H39" s="13">
        <f>SUM(H11:H38)</f>
        <v>1265</v>
      </c>
      <c r="I39" s="18">
        <f>SUM(I11:I38)</f>
        <v>0.60381861575179</v>
      </c>
      <c r="J39" s="13">
        <f>SUM(J11:J38)</f>
        <v>670</v>
      </c>
      <c r="K39" s="18">
        <f>SUM(K11:K38)</f>
        <v>0.3198090692124105</v>
      </c>
      <c r="L39" s="31">
        <f t="shared" si="2"/>
        <v>1935</v>
      </c>
      <c r="M39" s="14">
        <f aca="true" t="shared" si="5" ref="M39:T39">SUM(M11:M38)</f>
        <v>0</v>
      </c>
      <c r="N39" s="14">
        <f t="shared" si="5"/>
        <v>0</v>
      </c>
      <c r="O39" s="14">
        <f t="shared" si="5"/>
        <v>0</v>
      </c>
      <c r="P39" s="11">
        <f t="shared" si="5"/>
        <v>160</v>
      </c>
      <c r="Q39" s="18">
        <f t="shared" si="5"/>
        <v>0.07637231503579951</v>
      </c>
      <c r="R39" s="4">
        <f t="shared" si="5"/>
        <v>87</v>
      </c>
      <c r="S39" s="21">
        <f t="shared" si="5"/>
        <v>0.04152744630071599</v>
      </c>
      <c r="T39" s="30">
        <f t="shared" si="5"/>
        <v>2095</v>
      </c>
    </row>
    <row r="40" spans="9:11" ht="12.75">
      <c r="I40" s="6"/>
      <c r="K40" s="7"/>
    </row>
    <row r="41" spans="1:19" ht="15.75">
      <c r="A41" s="35" t="s">
        <v>17</v>
      </c>
      <c r="B41" s="35"/>
      <c r="C41" s="35"/>
      <c r="D41" s="35"/>
      <c r="E41" s="35"/>
      <c r="I41" s="6"/>
      <c r="K41" s="67" t="s">
        <v>16</v>
      </c>
      <c r="L41" s="68"/>
      <c r="M41" s="68"/>
      <c r="N41" s="68"/>
      <c r="O41" s="68"/>
      <c r="P41" s="68"/>
      <c r="Q41" s="68"/>
      <c r="R41" s="68"/>
      <c r="S41" s="68"/>
    </row>
  </sheetData>
  <mergeCells count="17">
    <mergeCell ref="A41:E41"/>
    <mergeCell ref="K41:S41"/>
    <mergeCell ref="I8:I10"/>
    <mergeCell ref="J8:J10"/>
    <mergeCell ref="K8:K10"/>
    <mergeCell ref="T8:T10"/>
    <mergeCell ref="L8:L10"/>
    <mergeCell ref="A8:A10"/>
    <mergeCell ref="B8:D9"/>
    <mergeCell ref="E8:G9"/>
    <mergeCell ref="H8:H10"/>
    <mergeCell ref="M8:O9"/>
    <mergeCell ref="P8:S9"/>
    <mergeCell ref="A4:T4"/>
    <mergeCell ref="A6:T6"/>
    <mergeCell ref="A3:T3"/>
    <mergeCell ref="A1:T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</dc:creator>
  <cp:keywords/>
  <dc:description/>
  <cp:lastModifiedBy>Sistema Infomatico Comunale</cp:lastModifiedBy>
  <cp:lastPrinted>2005-06-13T15:34:54Z</cp:lastPrinted>
  <dcterms:created xsi:type="dcterms:W3CDTF">2003-06-03T15:09:35Z</dcterms:created>
  <dcterms:modified xsi:type="dcterms:W3CDTF">2005-06-14T05:45:07Z</dcterms:modified>
  <cp:category/>
  <cp:version/>
  <cp:contentType/>
  <cp:contentStatus/>
</cp:coreProperties>
</file>